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1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Gavin Data 141422\Petal\KENENGDALIKOI\"/>
    </mc:Choice>
  </mc:AlternateContent>
  <xr:revisionPtr revIDLastSave="0" documentId="13_ncr:1_{11682BBD-EBF8-40DF-9589-872E78493F66}" xr6:coauthVersionLast="47" xr6:coauthVersionMax="47" xr10:uidLastSave="{00000000-0000-0000-0000-000000000000}"/>
  <bookViews>
    <workbookView xWindow="-120" yWindow="-120" windowWidth="29040" windowHeight="15840" firstSheet="36" activeTab="36" xr2:uid="{00000000-000D-0000-FFFF-FFFF00000000}"/>
  </bookViews>
  <sheets>
    <sheet name="CHANGES NOT PRINTED" sheetId="20" r:id="rId1"/>
    <sheet name="COMMANDS" sheetId="14" r:id="rId2"/>
    <sheet name="QUALITY CHECK ROLL" sheetId="3" r:id="rId3"/>
    <sheet name="QUALITY CHECK OUTCOMES" sheetId="43" r:id="rId4"/>
    <sheet name="COHESION LEGEND " sheetId="33" r:id="rId5"/>
    <sheet name=" HOSTILE ZONE EFFECTS" sheetId="17" r:id="rId6"/>
    <sheet name="FORMATIONS " sheetId="9" r:id="rId7"/>
    <sheet name="FORMATION VS FORMATION" sheetId="42" r:id="rId8"/>
    <sheet name="NON HUMAN FORMATIONS" sheetId="18" r:id="rId9"/>
    <sheet name="MOVEMENT" sheetId="12" r:id="rId10"/>
    <sheet name="INTERPENTRATION " sheetId="21" r:id="rId11"/>
    <sheet name="MISSILE DATA" sheetId="11" r:id="rId12"/>
    <sheet name="PRINT AREA MISSILES ETC" sheetId="37" r:id="rId13"/>
    <sheet name="MISSILE TABLES" sheetId="2" r:id="rId14"/>
    <sheet name="MELEE TABLES" sheetId="1" r:id="rId15"/>
    <sheet name="MELEE IN BUILT UP" sheetId="34" r:id="rId16"/>
    <sheet name="TERRAIN" sheetId="13" r:id="rId17"/>
    <sheet name="HLAKA" sheetId="15" r:id="rId18"/>
    <sheet name="EXT POPS" sheetId="38" r:id="rId19"/>
    <sheet name="LPOPS" sheetId="54" r:id="rId20"/>
    <sheet name="SPECIAL LEGION SUMMARY" sheetId="47" r:id="rId21"/>
    <sheet name="WEAPON LENGTHS" sheetId="10" r:id="rId22"/>
    <sheet name="TSOL UNITS" sheetId="4" r:id="rId23"/>
    <sheet name="STL NAMETAGE PRINT" sheetId="46" r:id="rId24"/>
    <sheet name="TS NAMETAGS" sheetId="24" r:id="rId25"/>
    <sheet name="TS LEGION SUMMARY" sheetId="29" r:id="rId26"/>
    <sheet name="MUUG UNITS" sheetId="5" r:id="rId27"/>
    <sheet name="MUUG NAMETAGS" sheetId="25" r:id="rId28"/>
    <sheet name="MUUG LEGION SUMMARY" sheetId="30" r:id="rId29"/>
    <sheet name="YAN KOR UNITS" sheetId="19" r:id="rId30"/>
    <sheet name="YK NAMETAGS" sheetId="27" r:id="rId31"/>
    <sheet name="YK LEGION SUMMARY" sheetId="32" r:id="rId32"/>
    <sheet name="SALARV UNITS" sheetId="22" r:id="rId33"/>
    <sheet name="Sheet2" sheetId="45" r:id="rId34"/>
    <sheet name="SALARV NAMETAGS" sheetId="26" r:id="rId35"/>
    <sheet name="SALARV LEGION SUMMARY" sheetId="31" r:id="rId36"/>
    <sheet name="LIVYANI UNITS" sheetId="50" r:id="rId37"/>
    <sheet name="LIVYANI LEGION SUMMARY" sheetId="57" r:id="rId38"/>
    <sheet name="LIVYANI NAME TAGS" sheetId="56" r:id="rId39"/>
    <sheet name="DEMON UNITS" sheetId="55" r:id="rId40"/>
    <sheet name="SSU" sheetId="48" r:id="rId41"/>
    <sheet name="COMMAND RECORD SHEET" sheetId="7" r:id="rId42"/>
    <sheet name="KERDUDALI" sheetId="40" r:id="rId43"/>
    <sheet name="KERDU" sheetId="41" r:id="rId44"/>
    <sheet name="ARTILLERY TAGS" sheetId="35" r:id="rId45"/>
    <sheet name="Sheet1" sheetId="44" r:id="rId46"/>
    <sheet name="VOCAB AND CHANTS" sheetId="28" r:id="rId47"/>
  </sheets>
  <definedNames>
    <definedName name="_Hlk148631506" localSheetId="9">MOVEMENT!$H$1</definedName>
    <definedName name="_xlnm.Print_Area" localSheetId="26">'MUUG UNITS'!$A$1:$L$349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D16" i="50" l="1"/>
  <c r="F210" i="7"/>
  <c r="I210" i="7" s="1"/>
  <c r="L210" i="7" s="1"/>
  <c r="O210" i="7" s="1"/>
  <c r="R210" i="7" s="1"/>
  <c r="U210" i="7" s="1"/>
  <c r="X210" i="7" s="1"/>
  <c r="AA210" i="7" s="1"/>
  <c r="AD210" i="7" s="1"/>
  <c r="AG210" i="7" s="1"/>
  <c r="J30" i="15" l="1"/>
  <c r="AE6" i="42"/>
  <c r="AE7" i="42" s="1"/>
  <c r="AE8" i="42" s="1"/>
  <c r="AE9" i="42" s="1"/>
  <c r="AE10" i="42" s="1"/>
  <c r="AE11" i="42" s="1"/>
  <c r="AE12" i="42" s="1"/>
  <c r="AE13" i="42" s="1"/>
  <c r="AE14" i="42" s="1"/>
  <c r="AE15" i="42" s="1"/>
  <c r="AE16" i="42" s="1"/>
  <c r="AE17" i="42" s="1"/>
  <c r="AE18" i="42" s="1"/>
  <c r="AE19" i="42" s="1"/>
  <c r="AE20" i="42" s="1"/>
  <c r="AE21" i="42" s="1"/>
  <c r="AE22" i="42" s="1"/>
  <c r="AE23" i="42" s="1"/>
  <c r="AE24" i="42" s="1"/>
  <c r="AE25" i="42" s="1"/>
  <c r="AE26" i="42" s="1"/>
  <c r="AE27" i="42" s="1"/>
  <c r="AJ6" i="42"/>
  <c r="AJ7" i="42" s="1"/>
  <c r="AJ8" i="42" s="1"/>
  <c r="AJ9" i="42" s="1"/>
  <c r="AJ10" i="42" s="1"/>
  <c r="AJ11" i="42" s="1"/>
  <c r="AJ12" i="42" s="1"/>
  <c r="AJ13" i="42" s="1"/>
  <c r="AJ14" i="42" s="1"/>
  <c r="AJ15" i="42" s="1"/>
  <c r="AJ16" i="42" s="1"/>
  <c r="AJ17" i="42" s="1"/>
  <c r="AJ18" i="42" s="1"/>
  <c r="AJ19" i="42" s="1"/>
  <c r="AJ20" i="42" s="1"/>
  <c r="AJ21" i="42" s="1"/>
  <c r="AJ22" i="42" s="1"/>
  <c r="AJ23" i="42" s="1"/>
  <c r="AJ24" i="42" s="1"/>
  <c r="AJ25" i="42" s="1"/>
  <c r="AJ26" i="42" s="1"/>
  <c r="AJ27" i="42" s="1"/>
  <c r="A6" i="42"/>
  <c r="A7" i="42" s="1"/>
  <c r="A8" i="42" s="1"/>
  <c r="A9" i="42" s="1"/>
  <c r="A10" i="42" s="1"/>
  <c r="A11" i="42" s="1"/>
  <c r="A12" i="42" s="1"/>
  <c r="A13" i="42" s="1"/>
  <c r="A14" i="42" s="1"/>
  <c r="A15" i="42" s="1"/>
  <c r="A16" i="42" s="1"/>
  <c r="A17" i="42" s="1"/>
  <c r="A18" i="42" s="1"/>
  <c r="A19" i="42" s="1"/>
  <c r="A20" i="42" s="1"/>
  <c r="A21" i="42" s="1"/>
  <c r="A22" i="42" s="1"/>
  <c r="A23" i="42" s="1"/>
  <c r="A24" i="42" s="1"/>
  <c r="A25" i="42" s="1"/>
  <c r="A26" i="42" s="1"/>
  <c r="A27" i="42" s="1"/>
  <c r="AB6" i="42"/>
  <c r="AB7" i="42" s="1"/>
  <c r="AB8" i="42" s="1"/>
  <c r="AB9" i="42" s="1"/>
  <c r="AB10" i="42" s="1"/>
  <c r="AB11" i="42" s="1"/>
  <c r="AB12" i="42" s="1"/>
  <c r="AB13" i="42" s="1"/>
  <c r="AB14" i="42" s="1"/>
  <c r="AB15" i="42" s="1"/>
  <c r="AB16" i="42" s="1"/>
  <c r="AB17" i="42" s="1"/>
  <c r="AB18" i="42" s="1"/>
  <c r="AB19" i="42" s="1"/>
  <c r="AB20" i="42" s="1"/>
  <c r="AB21" i="42" s="1"/>
  <c r="AB22" i="42" s="1"/>
  <c r="AB23" i="42" s="1"/>
  <c r="AB24" i="42" s="1"/>
  <c r="AB25" i="42" s="1"/>
  <c r="AB26" i="42" s="1"/>
  <c r="AB27" i="42" s="1"/>
  <c r="AG9" i="2"/>
  <c r="AG10" i="2" s="1"/>
  <c r="AG11" i="2" s="1"/>
  <c r="AG12" i="2" s="1"/>
  <c r="AG13" i="2" s="1"/>
  <c r="AG14" i="2" s="1"/>
  <c r="AG15" i="2" s="1"/>
  <c r="G54" i="2"/>
  <c r="G55" i="2" s="1"/>
  <c r="G56" i="2" s="1"/>
  <c r="G57" i="2" s="1"/>
  <c r="G58" i="2" s="1"/>
  <c r="G59" i="2" s="1"/>
  <c r="G60" i="2" s="1"/>
  <c r="AE73" i="2"/>
  <c r="AE72" i="2"/>
  <c r="AE71" i="2"/>
  <c r="AE70" i="2"/>
  <c r="AE69" i="2"/>
  <c r="AE68" i="2"/>
  <c r="AE67" i="2"/>
  <c r="AE66" i="2"/>
  <c r="AE65" i="2"/>
  <c r="AE64" i="2"/>
  <c r="AE63" i="2"/>
  <c r="AE62" i="2"/>
  <c r="AE61" i="2"/>
  <c r="AE60" i="2"/>
  <c r="AE59" i="2"/>
  <c r="AE58" i="2"/>
  <c r="AE57" i="2"/>
  <c r="AE56" i="2"/>
  <c r="AC72" i="2"/>
  <c r="AC71" i="2"/>
  <c r="AC70" i="2"/>
  <c r="AC69" i="2"/>
  <c r="AC68" i="2"/>
  <c r="AC67" i="2"/>
  <c r="AC66" i="2"/>
  <c r="AC65" i="2"/>
  <c r="AC64" i="2"/>
  <c r="AC63" i="2"/>
  <c r="AC62" i="2"/>
  <c r="AC61" i="2"/>
  <c r="AC60" i="2"/>
  <c r="AC59" i="2"/>
  <c r="AC58" i="2"/>
  <c r="AC57" i="2"/>
  <c r="AC56" i="2"/>
  <c r="AC55" i="2"/>
  <c r="AA71" i="2"/>
  <c r="AA70" i="2"/>
  <c r="AA69" i="2"/>
  <c r="AA68" i="2"/>
  <c r="AA67" i="2"/>
  <c r="AA66" i="2"/>
  <c r="AA65" i="2"/>
  <c r="AA64" i="2"/>
  <c r="AA63" i="2"/>
  <c r="AA62" i="2"/>
  <c r="AA61" i="2"/>
  <c r="AA60" i="2"/>
  <c r="AA59" i="2"/>
  <c r="AA58" i="2"/>
  <c r="AA57" i="2"/>
  <c r="AA56" i="2"/>
  <c r="AA55" i="2"/>
  <c r="AA54" i="2"/>
  <c r="Y70" i="2"/>
  <c r="Y69" i="2"/>
  <c r="Y68" i="2"/>
  <c r="Y67" i="2"/>
  <c r="Y66" i="2"/>
  <c r="Y65" i="2"/>
  <c r="Y64" i="2"/>
  <c r="Y63" i="2"/>
  <c r="Y62" i="2"/>
  <c r="Y61" i="2"/>
  <c r="Y60" i="2"/>
  <c r="Y59" i="2"/>
  <c r="Y58" i="2"/>
  <c r="Y57" i="2"/>
  <c r="Y56" i="2"/>
  <c r="Y55" i="2"/>
  <c r="Y54" i="2"/>
  <c r="Y53" i="2"/>
  <c r="W69" i="2"/>
  <c r="W68" i="2"/>
  <c r="W67" i="2"/>
  <c r="W66" i="2"/>
  <c r="W65" i="2"/>
  <c r="W64" i="2"/>
  <c r="W63" i="2"/>
  <c r="W62" i="2"/>
  <c r="W61" i="2"/>
  <c r="W60" i="2"/>
  <c r="W59" i="2"/>
  <c r="W58" i="2"/>
  <c r="W57" i="2"/>
  <c r="W56" i="2"/>
  <c r="W55" i="2"/>
  <c r="W54" i="2"/>
  <c r="W53" i="2"/>
  <c r="W52" i="2"/>
  <c r="U68" i="2"/>
  <c r="U67" i="2"/>
  <c r="U66" i="2"/>
  <c r="U65" i="2"/>
  <c r="U64" i="2"/>
  <c r="U63" i="2"/>
  <c r="U62" i="2"/>
  <c r="U61" i="2"/>
  <c r="U60" i="2"/>
  <c r="U59" i="2"/>
  <c r="U58" i="2"/>
  <c r="U57" i="2"/>
  <c r="U56" i="2"/>
  <c r="U55" i="2"/>
  <c r="U54" i="2"/>
  <c r="U53" i="2"/>
  <c r="U52" i="2"/>
  <c r="U51" i="2"/>
  <c r="S67" i="2"/>
  <c r="S66" i="2"/>
  <c r="S65" i="2"/>
  <c r="S64" i="2"/>
  <c r="S63" i="2"/>
  <c r="S62" i="2"/>
  <c r="S61" i="2"/>
  <c r="S60" i="2"/>
  <c r="S59" i="2"/>
  <c r="S58" i="2"/>
  <c r="S57" i="2"/>
  <c r="S56" i="2"/>
  <c r="S55" i="2"/>
  <c r="S54" i="2"/>
  <c r="S53" i="2"/>
  <c r="S52" i="2"/>
  <c r="S51" i="2"/>
  <c r="S50" i="2"/>
  <c r="Q67" i="2"/>
  <c r="Q66" i="2"/>
  <c r="Q65" i="2"/>
  <c r="Q64" i="2"/>
  <c r="Q63" i="2"/>
  <c r="Q62" i="2"/>
  <c r="Q61" i="2"/>
  <c r="Q60" i="2"/>
  <c r="Q59" i="2"/>
  <c r="Q58" i="2"/>
  <c r="Q57" i="2"/>
  <c r="Q56" i="2"/>
  <c r="Q55" i="2"/>
  <c r="Q54" i="2"/>
  <c r="Q53" i="2"/>
  <c r="Q52" i="2"/>
  <c r="Q51" i="2"/>
  <c r="Q50" i="2"/>
  <c r="Q49" i="2"/>
  <c r="C52" i="2"/>
  <c r="C53" i="2" s="1"/>
  <c r="C54" i="2" s="1"/>
  <c r="C55" i="2" s="1"/>
  <c r="C56" i="2" s="1"/>
  <c r="C57" i="2" s="1"/>
  <c r="C58" i="2" s="1"/>
  <c r="C59" i="2" s="1"/>
  <c r="O12" i="15"/>
  <c r="O11" i="15"/>
  <c r="O10" i="15"/>
  <c r="N10" i="15"/>
  <c r="O9" i="15"/>
  <c r="N9" i="15"/>
  <c r="O8" i="15"/>
  <c r="N8" i="15"/>
  <c r="O7" i="15"/>
  <c r="N7" i="15"/>
  <c r="O6" i="15"/>
  <c r="N6" i="15"/>
  <c r="N5" i="15"/>
  <c r="AB23" i="4"/>
  <c r="AB16" i="4"/>
  <c r="AB12" i="4"/>
  <c r="AB5" i="4"/>
  <c r="AB1" i="4"/>
  <c r="Q68" i="2" l="1"/>
  <c r="H53" i="2" s="1"/>
  <c r="U69" i="2"/>
  <c r="H55" i="2" s="1"/>
  <c r="AC73" i="2"/>
  <c r="H59" i="2" s="1"/>
  <c r="Y71" i="2"/>
  <c r="H57" i="2" s="1"/>
  <c r="S68" i="2"/>
  <c r="H54" i="2" s="1"/>
  <c r="W70" i="2"/>
  <c r="H56" i="2" s="1"/>
  <c r="AA72" i="2"/>
  <c r="H58" i="2" s="1"/>
  <c r="AE74" i="2"/>
  <c r="H60" i="2" s="1"/>
  <c r="N11" i="15"/>
  <c r="J12" i="15" s="1"/>
  <c r="O13" i="15"/>
  <c r="F5" i="9"/>
  <c r="F6" i="9" s="1"/>
  <c r="F7" i="9" s="1"/>
  <c r="F8" i="9" s="1"/>
  <c r="F9" i="9" s="1"/>
  <c r="F10" i="9" s="1"/>
  <c r="F11" i="9" s="1"/>
  <c r="F12" i="9" s="1"/>
  <c r="F13" i="9" s="1"/>
  <c r="F14" i="9" s="1"/>
  <c r="F15" i="9" s="1"/>
  <c r="F16" i="9" s="1"/>
  <c r="F17" i="9" s="1"/>
  <c r="F18" i="9" s="1"/>
  <c r="F19" i="9" s="1"/>
  <c r="F20" i="9" s="1"/>
  <c r="F21" i="9" s="1"/>
  <c r="F22" i="9" s="1"/>
  <c r="F23" i="9" s="1"/>
  <c r="F24" i="9" s="1"/>
  <c r="F25" i="9" s="1"/>
  <c r="F26" i="9" s="1"/>
  <c r="C3" i="42"/>
  <c r="D3" i="42" s="1"/>
  <c r="E3" i="42" s="1"/>
  <c r="F3" i="42" s="1"/>
  <c r="G3" i="42" s="1"/>
  <c r="H3" i="42" s="1"/>
  <c r="I3" i="42" s="1"/>
  <c r="J3" i="42" s="1"/>
  <c r="K3" i="42" s="1"/>
  <c r="L3" i="42" s="1"/>
  <c r="M3" i="42" s="1"/>
  <c r="N3" i="42" s="1"/>
  <c r="O3" i="42" s="1"/>
  <c r="P3" i="42" s="1"/>
  <c r="Q3" i="42" s="1"/>
  <c r="R3" i="42" s="1"/>
  <c r="S3" i="42" s="1"/>
  <c r="T3" i="42" s="1"/>
  <c r="U3" i="42" s="1"/>
  <c r="V3" i="42" s="1"/>
  <c r="W3" i="42" s="1"/>
  <c r="X3" i="42" s="1"/>
  <c r="Y3" i="42" s="1"/>
  <c r="Z3" i="42" s="1"/>
  <c r="AA3" i="42" s="1"/>
  <c r="O42" i="38" l="1"/>
  <c r="P42" i="38" s="1"/>
  <c r="Q42" i="38" s="1"/>
  <c r="R42" i="38" s="1"/>
  <c r="S42" i="38" s="1"/>
  <c r="T42" i="38" s="1"/>
  <c r="U42" i="38" s="1"/>
  <c r="V42" i="38" s="1"/>
  <c r="W42" i="38" s="1"/>
  <c r="X42" i="38" s="1"/>
  <c r="Y1" i="38" s="1"/>
  <c r="A6" i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F169" i="7"/>
  <c r="I169" i="7" s="1"/>
  <c r="L169" i="7" s="1"/>
  <c r="O169" i="7" s="1"/>
  <c r="R169" i="7" s="1"/>
  <c r="U169" i="7" s="1"/>
  <c r="X169" i="7" s="1"/>
  <c r="AA169" i="7" s="1"/>
  <c r="AD169" i="7" s="1"/>
  <c r="AG169" i="7" s="1"/>
  <c r="F113" i="7"/>
  <c r="I113" i="7" s="1"/>
  <c r="L113" i="7" s="1"/>
  <c r="O113" i="7" s="1"/>
  <c r="R113" i="7" s="1"/>
  <c r="U113" i="7" s="1"/>
  <c r="X113" i="7" s="1"/>
  <c r="AA113" i="7" s="1"/>
  <c r="AD113" i="7" s="1"/>
  <c r="AG113" i="7" s="1"/>
  <c r="F64" i="7"/>
  <c r="I64" i="7" s="1"/>
  <c r="L64" i="7" s="1"/>
  <c r="O64" i="7" s="1"/>
  <c r="R64" i="7" s="1"/>
  <c r="U64" i="7" s="1"/>
  <c r="X64" i="7" s="1"/>
  <c r="AA64" i="7" s="1"/>
  <c r="AD64" i="7" s="1"/>
  <c r="AG64" i="7" s="1"/>
  <c r="V18" i="2" l="1"/>
  <c r="T18" i="2"/>
  <c r="R18" i="2"/>
  <c r="X18" i="2"/>
  <c r="X17" i="2"/>
  <c r="V17" i="2"/>
  <c r="T17" i="2"/>
  <c r="R17" i="2"/>
  <c r="P11" i="2"/>
  <c r="O11" i="2"/>
  <c r="N11" i="2"/>
  <c r="M11" i="2"/>
  <c r="X10" i="2"/>
  <c r="V10" i="2"/>
  <c r="T10" i="2"/>
  <c r="R10" i="2"/>
  <c r="X9" i="2"/>
  <c r="V9" i="2"/>
  <c r="T9" i="2"/>
  <c r="R9" i="2"/>
  <c r="X26" i="2"/>
  <c r="V26" i="2"/>
  <c r="T26" i="2"/>
  <c r="R26" i="2"/>
  <c r="X25" i="2"/>
  <c r="V25" i="2"/>
  <c r="T25" i="2"/>
  <c r="R25" i="2"/>
  <c r="X22" i="2"/>
  <c r="V22" i="2"/>
  <c r="T22" i="2"/>
  <c r="R22" i="2"/>
  <c r="X21" i="2"/>
  <c r="V21" i="2"/>
  <c r="T21" i="2"/>
  <c r="R21" i="2"/>
  <c r="X14" i="2"/>
  <c r="V14" i="2"/>
  <c r="T14" i="2"/>
  <c r="R14" i="2"/>
  <c r="X13" i="2"/>
  <c r="V13" i="2"/>
  <c r="T13" i="2"/>
  <c r="R13" i="2"/>
  <c r="AD26" i="2"/>
  <c r="AD25" i="2" s="1"/>
  <c r="AD24" i="2" s="1"/>
  <c r="AD23" i="2" s="1"/>
  <c r="AD22" i="2" s="1"/>
  <c r="AD21" i="2" s="1"/>
  <c r="AD20" i="2" s="1"/>
  <c r="AD19" i="2" s="1"/>
  <c r="AD18" i="2" s="1"/>
  <c r="AD17" i="2" s="1"/>
  <c r="AD16" i="2" s="1"/>
  <c r="C32" i="35"/>
  <c r="C33" i="35" s="1"/>
  <c r="C34" i="35" s="1"/>
  <c r="C35" i="35" s="1"/>
  <c r="C36" i="35" s="1"/>
  <c r="C37" i="35" s="1"/>
  <c r="C38" i="35" s="1"/>
  <c r="C39" i="35" s="1"/>
  <c r="C40" i="35" s="1"/>
  <c r="C2" i="35"/>
  <c r="C3" i="35" s="1"/>
  <c r="C4" i="35" s="1"/>
  <c r="C5" i="35" s="1"/>
  <c r="C6" i="35" s="1"/>
  <c r="C7" i="35" s="1"/>
  <c r="C8" i="35" s="1"/>
  <c r="C9" i="35" s="1"/>
  <c r="C10" i="35" s="1"/>
  <c r="C11" i="35" s="1"/>
  <c r="C12" i="35" s="1"/>
  <c r="C13" i="35" s="1"/>
  <c r="C14" i="35" s="1"/>
  <c r="C15" i="35" s="1"/>
  <c r="C16" i="35" s="1"/>
  <c r="C17" i="35" s="1"/>
  <c r="C18" i="35" s="1"/>
  <c r="C19" i="35" s="1"/>
  <c r="C20" i="35" s="1"/>
  <c r="C21" i="35" s="1"/>
  <c r="C22" i="35" s="1"/>
  <c r="C23" i="35" s="1"/>
  <c r="C24" i="35" s="1"/>
  <c r="C25" i="35" s="1"/>
  <c r="C26" i="35" s="1"/>
  <c r="C27" i="35" s="1"/>
  <c r="C28" i="35" s="1"/>
  <c r="C29" i="35" s="1"/>
  <c r="C30" i="35" s="1"/>
  <c r="R20" i="2" l="1"/>
  <c r="X20" i="2"/>
  <c r="X24" i="2"/>
  <c r="R24" i="2"/>
  <c r="T24" i="2"/>
  <c r="V24" i="2"/>
  <c r="T20" i="2"/>
  <c r="V20" i="2"/>
  <c r="T16" i="2"/>
  <c r="V28" i="2"/>
  <c r="X28" i="2"/>
  <c r="V16" i="2"/>
  <c r="T28" i="2"/>
  <c r="X16" i="2"/>
  <c r="R16" i="2"/>
  <c r="R28" i="2"/>
  <c r="R12" i="2"/>
  <c r="T12" i="2"/>
  <c r="V12" i="2"/>
  <c r="X12" i="2"/>
  <c r="A6" i="18"/>
  <c r="A7" i="18" s="1"/>
  <c r="A8" i="18" s="1"/>
  <c r="A9" i="18" s="1"/>
  <c r="A10" i="18" s="1"/>
  <c r="A11" i="18" s="1"/>
  <c r="A12" i="18" s="1"/>
  <c r="A13" i="18" s="1"/>
  <c r="A14" i="18" s="1"/>
  <c r="A15" i="18" s="1"/>
  <c r="A16" i="18" s="1"/>
  <c r="A17" i="18" s="1"/>
  <c r="A18" i="18" s="1"/>
  <c r="A19" i="18" s="1"/>
  <c r="A20" i="18" s="1"/>
  <c r="A21" i="18" s="1"/>
  <c r="A22" i="18" s="1"/>
  <c r="A23" i="18" s="1"/>
  <c r="A24" i="18" s="1"/>
  <c r="A25" i="18" s="1"/>
  <c r="A26" i="18" s="1"/>
  <c r="A27" i="18" s="1"/>
  <c r="A5" i="9" l="1"/>
  <c r="A6" i="9" s="1"/>
  <c r="A7" i="9" s="1"/>
  <c r="A8" i="9" s="1"/>
  <c r="A9" i="9" l="1"/>
  <c r="A10" i="9" s="1"/>
  <c r="A11" i="9" s="1"/>
  <c r="A12" i="9" s="1"/>
  <c r="A13" i="9" s="1"/>
  <c r="A14" i="9" s="1"/>
  <c r="A15" i="9" s="1"/>
  <c r="A16" i="9" s="1"/>
  <c r="A17" i="9" s="1"/>
  <c r="A18" i="9" s="1"/>
  <c r="A19" i="9" s="1"/>
  <c r="A20" i="9" s="1"/>
  <c r="A21" i="9" s="1"/>
  <c r="A22" i="9" s="1"/>
  <c r="A23" i="9" s="1"/>
  <c r="A24" i="9" s="1"/>
  <c r="A25" i="9" s="1"/>
  <c r="A26" i="9" s="1"/>
  <c r="F1" i="7"/>
  <c r="I1" i="7" s="1"/>
  <c r="L1" i="7" s="1"/>
  <c r="O1" i="7" s="1"/>
  <c r="R1" i="7" s="1"/>
  <c r="U1" i="7" s="1"/>
  <c r="X1" i="7" s="1"/>
  <c r="AA1" i="7" s="1"/>
  <c r="AD1" i="7" s="1"/>
  <c r="AG1" i="7" s="1"/>
  <c r="A9" i="2" l="1"/>
  <c r="A10" i="2" s="1"/>
  <c r="A11" i="2" s="1"/>
  <c r="A12" i="2" s="1"/>
  <c r="A13" i="2" s="1"/>
  <c r="A14" i="2" s="1"/>
  <c r="A15" i="2" s="1"/>
  <c r="A16" i="2" s="1"/>
  <c r="F6" i="2" l="1"/>
  <c r="F7" i="2" s="1"/>
  <c r="F8" i="2" s="1"/>
  <c r="F12" i="2" s="1"/>
  <c r="F15" i="2" s="1"/>
  <c r="F18" i="2" s="1"/>
</calcChain>
</file>

<file path=xl/sharedStrings.xml><?xml version="1.0" encoding="utf-8"?>
<sst xmlns="http://schemas.openxmlformats.org/spreadsheetml/2006/main" count="11118" uniqueCount="2765">
  <si>
    <t>Harassment</t>
  </si>
  <si>
    <t>Terrain</t>
  </si>
  <si>
    <t>5:1</t>
  </si>
  <si>
    <t>4:1</t>
  </si>
  <si>
    <t>3:1</t>
  </si>
  <si>
    <t>2:1</t>
  </si>
  <si>
    <t>1.5:1</t>
  </si>
  <si>
    <t>1:1</t>
  </si>
  <si>
    <t>1:2</t>
  </si>
  <si>
    <t>=&lt;1:3</t>
  </si>
  <si>
    <t>Odds</t>
  </si>
  <si>
    <t>MELEE BENDERS</t>
  </si>
  <si>
    <t>?</t>
  </si>
  <si>
    <t>Break</t>
  </si>
  <si>
    <t>B</t>
  </si>
  <si>
    <t>R</t>
  </si>
  <si>
    <t>PB</t>
  </si>
  <si>
    <t>R?</t>
  </si>
  <si>
    <t>NE</t>
  </si>
  <si>
    <t xml:space="preserve">PB </t>
  </si>
  <si>
    <t>MELEE</t>
  </si>
  <si>
    <t>1:3</t>
  </si>
  <si>
    <t>&lt; 1:3</t>
  </si>
  <si>
    <t>ODDS</t>
  </si>
  <si>
    <t>RANGE</t>
  </si>
  <si>
    <t>COVER</t>
  </si>
  <si>
    <t>MISSILE BENDERS</t>
  </si>
  <si>
    <t>QC</t>
  </si>
  <si>
    <t>2D6</t>
  </si>
  <si>
    <t>12+</t>
  </si>
  <si>
    <t>9-11</t>
  </si>
  <si>
    <t>7-8</t>
  </si>
  <si>
    <t>6 -</t>
  </si>
  <si>
    <t>FORMATION</t>
  </si>
  <si>
    <t>PHALANX</t>
  </si>
  <si>
    <t>OTHER</t>
  </si>
  <si>
    <t>Melee Attack</t>
  </si>
  <si>
    <t>Melee Defence</t>
  </si>
  <si>
    <t>Missile Defence</t>
  </si>
  <si>
    <t>Weapons</t>
  </si>
  <si>
    <t>2HS</t>
  </si>
  <si>
    <t>Cohesion Hits</t>
  </si>
  <si>
    <t>Kerdu</t>
  </si>
  <si>
    <t>Mriyan Kurukteshmu hiKetkolel</t>
  </si>
  <si>
    <t>KHARIHAYA (HXB, l)</t>
  </si>
  <si>
    <t>Missile Attack</t>
  </si>
  <si>
    <t>AX</t>
  </si>
  <si>
    <t>Lord Ekune hiBosuga</t>
  </si>
  <si>
    <t>oal (h)</t>
  </si>
  <si>
    <t>LS</t>
  </si>
  <si>
    <t>Qoruma hiRi'inyussa, High Princeps</t>
  </si>
  <si>
    <t>HB</t>
  </si>
  <si>
    <t>Girigashna hiVu'uresh (acting)</t>
  </si>
  <si>
    <t>Kaikama hiMrachiyaku</t>
  </si>
  <si>
    <t>searing flame (h)</t>
  </si>
  <si>
    <t>P</t>
  </si>
  <si>
    <t>Kadarsha "Ahanbasrim"</t>
  </si>
  <si>
    <t>Mirkitani vu Makkochaqu, Prince of Vra</t>
  </si>
  <si>
    <t>seal of the worm (m)</t>
  </si>
  <si>
    <t>Mriyan Qurrum hiKhanuma</t>
  </si>
  <si>
    <t>SW</t>
  </si>
  <si>
    <t>Serqu hiChaishyani</t>
  </si>
  <si>
    <t>peaks of kraa (lbp  -  l)</t>
  </si>
  <si>
    <r>
      <t xml:space="preserve">MC / LB </t>
    </r>
    <r>
      <rPr>
        <b/>
        <sz val="14"/>
        <color indexed="10"/>
        <rFont val="David"/>
        <family val="2"/>
        <charset val="177"/>
      </rPr>
      <t>(POISON)</t>
    </r>
  </si>
  <si>
    <t>Haikon hiVorudu</t>
  </si>
  <si>
    <t>HORDE OF HRKK-SS (SH)</t>
  </si>
  <si>
    <t>(Pistol X Bow)</t>
  </si>
  <si>
    <t xml:space="preserve">LS </t>
  </si>
  <si>
    <t>Hrkk-ss</t>
  </si>
  <si>
    <t>TAX</t>
  </si>
  <si>
    <t>Vu'utlekish Birudnaya of Kheiris</t>
  </si>
  <si>
    <t>CLUB</t>
  </si>
  <si>
    <t>Commandant Chru'ukulish Dzreqqu</t>
  </si>
  <si>
    <t>(Pistol X bow)</t>
  </si>
  <si>
    <t>Grg-Msa Sh'r'r Prince of Mmagual</t>
  </si>
  <si>
    <t>LP</t>
  </si>
  <si>
    <t>Prince Dilitlazish Ko'ol</t>
  </si>
  <si>
    <t>SS</t>
  </si>
  <si>
    <t>Commandant Mrekkelish Srevu</t>
  </si>
  <si>
    <t>MW / LW</t>
  </si>
  <si>
    <t>Lord Ka'elish Kra</t>
  </si>
  <si>
    <t>Kurukumish Birudnaya</t>
  </si>
  <si>
    <t>Commandant Gu'unnumish Shru'uta</t>
  </si>
  <si>
    <t>Commandant Diresenish Kru'u</t>
  </si>
  <si>
    <t>DISORDERED</t>
  </si>
  <si>
    <t>SHAKEN</t>
  </si>
  <si>
    <t>BROKEN</t>
  </si>
  <si>
    <t>ALL</t>
  </si>
  <si>
    <t>MISSILE, MELEE, BATT EVENTS 2</t>
  </si>
  <si>
    <t>MISSILE &amp; MELEE</t>
  </si>
  <si>
    <t>NOTHING</t>
  </si>
  <si>
    <t>DEF</t>
  </si>
  <si>
    <t>ATT</t>
  </si>
  <si>
    <t>NA</t>
  </si>
  <si>
    <t>1/3</t>
  </si>
  <si>
    <t>1/4</t>
  </si>
  <si>
    <t>1/2</t>
  </si>
  <si>
    <t>Disordered / Shaken</t>
  </si>
  <si>
    <t>(or double 1)</t>
  </si>
  <si>
    <t>(or double 6)</t>
  </si>
  <si>
    <t>CH</t>
  </si>
  <si>
    <t>SIMULTANEOUS MELEE OUTCOME</t>
  </si>
  <si>
    <t>Side 2</t>
  </si>
  <si>
    <t>na</t>
  </si>
  <si>
    <t>2/6</t>
  </si>
  <si>
    <t>2/4</t>
  </si>
  <si>
    <t>2/5</t>
  </si>
  <si>
    <t>1/5</t>
  </si>
  <si>
    <t>1/6</t>
  </si>
  <si>
    <t>3/4</t>
  </si>
  <si>
    <t>3/10</t>
  </si>
  <si>
    <t>3/5</t>
  </si>
  <si>
    <t>victorious in vimuhla (h)</t>
  </si>
  <si>
    <t>WH</t>
  </si>
  <si>
    <t>Srisu'unish Vreqqishu</t>
  </si>
  <si>
    <t>Re'ekmaihish Drussa</t>
  </si>
  <si>
    <t>Ptekw Thun Tkik</t>
  </si>
  <si>
    <t>Prince Herekkunish Ketlaino</t>
  </si>
  <si>
    <t>LW</t>
  </si>
  <si>
    <t>Prince of 2nd Rank Kainunish Borodlaya of Pagus</t>
  </si>
  <si>
    <t>mandibles of iron (pe choi - sm)</t>
  </si>
  <si>
    <t>LW / JAV</t>
  </si>
  <si>
    <t>PA / AX</t>
  </si>
  <si>
    <t>WH / MC</t>
  </si>
  <si>
    <t>Brumidanish Biru'ula</t>
  </si>
  <si>
    <t>black band of mirizha (nl - sm)</t>
  </si>
  <si>
    <t xml:space="preserve"> kaikama (m)</t>
  </si>
  <si>
    <t>mirkitani (h)</t>
  </si>
  <si>
    <t>TAS</t>
  </si>
  <si>
    <t>Mirizha</t>
  </si>
  <si>
    <t>CB / SW</t>
  </si>
  <si>
    <t>Clan Patriarch Jugar hi Fa'asu of Fasiltum</t>
  </si>
  <si>
    <t>Kettukal hiMraktine, First General of the Empire</t>
  </si>
  <si>
    <t>SL / MC</t>
  </si>
  <si>
    <t>Miruene vuChraya</t>
  </si>
  <si>
    <t>Lady Mirssa hiChagotleka of Chene Ho</t>
  </si>
  <si>
    <t>PR / JAV</t>
  </si>
  <si>
    <t>K-K-Tk</t>
  </si>
  <si>
    <t>HXB / AX</t>
  </si>
  <si>
    <t>Karin Missum</t>
  </si>
  <si>
    <t>ARMOURED VISION</t>
  </si>
  <si>
    <t>CHEGARRA</t>
  </si>
  <si>
    <t>CITADEL OF GLORY</t>
  </si>
  <si>
    <t>CLAN OF BROKEN BOUGH</t>
  </si>
  <si>
    <t>DEEP PURPLE DARK</t>
  </si>
  <si>
    <t>EVER PRESENT GLORY</t>
  </si>
  <si>
    <t>GAGARSHA</t>
  </si>
  <si>
    <t>GIVERS OF SORROW</t>
  </si>
  <si>
    <t>GOLDEN SUNBURST</t>
  </si>
  <si>
    <t>GUSHA THE KHIRGARI</t>
  </si>
  <si>
    <t>JOYFUL VRAYANI</t>
  </si>
  <si>
    <t>KAIKAMA</t>
  </si>
  <si>
    <t>KHARIHAYA</t>
  </si>
  <si>
    <t>LADY MRISSA</t>
  </si>
  <si>
    <t>MENGANO</t>
  </si>
  <si>
    <t>MIGHTY PRINCE</t>
  </si>
  <si>
    <t>MIRKITANI</t>
  </si>
  <si>
    <t>PEAKS OF KRAA</t>
  </si>
  <si>
    <t>PHALANX OF DURRITLAMISH</t>
  </si>
  <si>
    <t>PRINCE OF BLUE ROOM</t>
  </si>
  <si>
    <t>RED DEVASTATION</t>
  </si>
  <si>
    <t>SCALES OF BROWN</t>
  </si>
  <si>
    <t>SEARING FLAME</t>
  </si>
  <si>
    <t>STORM OF FIRE</t>
  </si>
  <si>
    <t>SWEET SINGERS OF NAKOME</t>
  </si>
  <si>
    <t xml:space="preserve"> BLACK BAND OF MIRIZHA</t>
  </si>
  <si>
    <t>HORDE OF HRKK-SS</t>
  </si>
  <si>
    <t>SPLENDOUR OF  SHENYU</t>
  </si>
  <si>
    <t>NEST OF TTIK-DEQEQ</t>
  </si>
  <si>
    <t>TIK-NEKW-KET</t>
  </si>
  <si>
    <t>DEEP GREEN SHADOW</t>
  </si>
  <si>
    <t>TANGLED ROOT EATERS</t>
  </si>
  <si>
    <t>DANCER</t>
  </si>
  <si>
    <t>GURUGGMA</t>
  </si>
  <si>
    <t>MUUGALAVYANI</t>
  </si>
  <si>
    <t xml:space="preserve">BATTLECRY </t>
  </si>
  <si>
    <t>BOWMEN OF KRUU</t>
  </si>
  <si>
    <t>CRIMSON BATTALION</t>
  </si>
  <si>
    <t>DEATH BLOW</t>
  </si>
  <si>
    <t xml:space="preserve">EXALTED FLAME </t>
  </si>
  <si>
    <t>FATED DOOM</t>
  </si>
  <si>
    <t>FEAR US</t>
  </si>
  <si>
    <t>FIST OF VIMUHLA</t>
  </si>
  <si>
    <t>HAND OF MIGHT</t>
  </si>
  <si>
    <t xml:space="preserve">LONG ARROW  </t>
  </si>
  <si>
    <t>MAROON BATTALION</t>
  </si>
  <si>
    <t>NEVER DIE</t>
  </si>
  <si>
    <t>ORNAMENT OF EMPIRE</t>
  </si>
  <si>
    <t xml:space="preserve">SCARLET BATTALION   </t>
  </si>
  <si>
    <t>SLAY ALL</t>
  </si>
  <si>
    <t>SLINGERS??</t>
  </si>
  <si>
    <t>STORM OF TERROR</t>
  </si>
  <si>
    <t>TOWER BREAKER</t>
  </si>
  <si>
    <t>TRIUMPHANT OF TERROR</t>
  </si>
  <si>
    <t xml:space="preserve">VERMILLION BATTALION </t>
  </si>
  <si>
    <t>VICTORIOUS IN VIMUHLA</t>
  </si>
  <si>
    <t>WREAK DEATH</t>
  </si>
  <si>
    <t xml:space="preserve"> HORDE OF MRGSSHA</t>
  </si>
  <si>
    <t>EGG DESTROYERS</t>
  </si>
  <si>
    <t>HEAD BREAKERS</t>
  </si>
  <si>
    <t>IRIDESCENT EGG</t>
  </si>
  <si>
    <t>ONE WHO RENDS</t>
  </si>
  <si>
    <t>PRIDE OF XAX</t>
  </si>
  <si>
    <t>MANDIBLES OF IRON</t>
  </si>
  <si>
    <t xml:space="preserve">DEFENCE AGAINST EVIL </t>
  </si>
  <si>
    <t>MAKHIS BOW</t>
  </si>
  <si>
    <t>BAND OF GYUDR</t>
  </si>
  <si>
    <t>MIGHTY HORDE OF BARGDIL</t>
  </si>
  <si>
    <t>CIRCLE OF DARKENED LIMBS</t>
  </si>
  <si>
    <t>SALARVYANI</t>
  </si>
  <si>
    <t xml:space="preserve">GREY STANDARD </t>
  </si>
  <si>
    <t>CIRCLE OF LIGHT</t>
  </si>
  <si>
    <t>DANCER OF DOOM</t>
  </si>
  <si>
    <t>FOUR LIMBED ONE</t>
  </si>
  <si>
    <t>TRAMPLING THUNDER</t>
  </si>
  <si>
    <t>MAIN COMMAND POST</t>
  </si>
  <si>
    <t>TOTAL SSS AVAILABLE</t>
  </si>
  <si>
    <t>INITIATIVE SSS</t>
  </si>
  <si>
    <t>BALANCE SSS</t>
  </si>
  <si>
    <t>SECONDARY CP</t>
  </si>
  <si>
    <t>TERTIARY CP</t>
  </si>
  <si>
    <t>QC - 2</t>
  </si>
  <si>
    <t>QC - 4</t>
  </si>
  <si>
    <t>STATE</t>
  </si>
  <si>
    <t>R? - 4</t>
  </si>
  <si>
    <t>R? - 6</t>
  </si>
  <si>
    <t>B? -2</t>
  </si>
  <si>
    <t>B? -3</t>
  </si>
  <si>
    <t>B? -6</t>
  </si>
  <si>
    <t>Melee Results</t>
  </si>
  <si>
    <t>Missile Results</t>
  </si>
  <si>
    <t>TYPE OF TROOPS</t>
  </si>
  <si>
    <t>DENSITY</t>
  </si>
  <si>
    <t>TERRAIN</t>
  </si>
  <si>
    <t>SPIN</t>
  </si>
  <si>
    <t>TSOLYANI</t>
  </si>
  <si>
    <t>MUUGAVALYANI</t>
  </si>
  <si>
    <t>YANKOR</t>
  </si>
  <si>
    <t>LIVYANI</t>
  </si>
  <si>
    <t>T</t>
  </si>
  <si>
    <t>Rear</t>
  </si>
  <si>
    <t>STONE MOUNTAIN</t>
  </si>
  <si>
    <t>NECESSARY ROUGHNESS</t>
  </si>
  <si>
    <t>SHE WILL BE AVENGED</t>
  </si>
  <si>
    <t>OBSIDIAN MONOLITH</t>
  </si>
  <si>
    <t>N</t>
  </si>
  <si>
    <t>Both</t>
  </si>
  <si>
    <t>MIGHTY BLOCK</t>
  </si>
  <si>
    <t xml:space="preserve"> FEAR DEATH</t>
  </si>
  <si>
    <t>BARON'S HOLD</t>
  </si>
  <si>
    <t>COILING BEARD OF GRIGGAGSETSA</t>
  </si>
  <si>
    <t>THE UNEASY ANGST OF THE UNBELIEVER</t>
  </si>
  <si>
    <t>All</t>
  </si>
  <si>
    <t>O</t>
  </si>
  <si>
    <t>BLADE OF THE SWORD</t>
  </si>
  <si>
    <t xml:space="preserve">FEAR THE LORD </t>
  </si>
  <si>
    <t>MNEKSHETRA'S LEGACY</t>
  </si>
  <si>
    <t>VIRIDIAN SERPENT</t>
  </si>
  <si>
    <t>THE SABLE VEIL OF KIKUMARSHA</t>
  </si>
  <si>
    <t>SERPENT</t>
  </si>
  <si>
    <t>INCANDESCENT WRATH</t>
  </si>
  <si>
    <t>ALASH OF THE DESERT</t>
  </si>
  <si>
    <t>WE DREAM OF DISTANT PLAINS</t>
  </si>
  <si>
    <t>THE PEREGRINATION TO KIRRINEB'S EMBRACING ARMS</t>
  </si>
  <si>
    <t>Heavy / Medium</t>
  </si>
  <si>
    <t>DIVIDER OF FOES</t>
  </si>
  <si>
    <t xml:space="preserve">SMITE ALL </t>
  </si>
  <si>
    <t>BITING BLADE</t>
  </si>
  <si>
    <t>SMITING OF THE ENEMIES OF MAN</t>
  </si>
  <si>
    <t>THE HERMETIC DECEPTIONS OF DUMUZ ASQAR</t>
  </si>
  <si>
    <t>CRYSTAL SQUARE</t>
  </si>
  <si>
    <t xml:space="preserve">INEVITABLE FATE </t>
  </si>
  <si>
    <t>PULLED UNDER IN ASHEKKA</t>
  </si>
  <si>
    <t>THE CRYPTIC CONCERNS OF THE ONE OF SHADOWS</t>
  </si>
  <si>
    <t>FORTRESS OF MILENGANO OF VRA</t>
  </si>
  <si>
    <t xml:space="preserve">INVINCIBLE WALLS OF SSATIS </t>
  </si>
  <si>
    <t>IMPENETRABLE KEEP OF YAN KOR</t>
  </si>
  <si>
    <t>TSA'AVTULGU'S IMPENETRABLE TEMPLES</t>
  </si>
  <si>
    <t>THE RECONDITE WALLS OF DLASH</t>
  </si>
  <si>
    <t>BRACELET OF KURUSENLA</t>
  </si>
  <si>
    <t xml:space="preserve"> IMMOVABLE MIGHT</t>
  </si>
  <si>
    <t>THEY DIE FOR HLIKKU</t>
  </si>
  <si>
    <t>THE BULWARK OF PECHANO</t>
  </si>
  <si>
    <t>SUBTLE CONCATENATIONS OF NDARKA</t>
  </si>
  <si>
    <t>No</t>
  </si>
  <si>
    <t>EMBRACE OF NAYARI</t>
  </si>
  <si>
    <t>BLOOD THE SPEARS</t>
  </si>
  <si>
    <t>KISS OF POISONED LIPS</t>
  </si>
  <si>
    <t>NAYARI'S LASCIVIOUS GRASP</t>
  </si>
  <si>
    <t>THE TREACHEROUS SHOALS OF SHENGELU</t>
  </si>
  <si>
    <t>GARMENT OF IDESSA</t>
  </si>
  <si>
    <t xml:space="preserve">RAGE OF DEATH </t>
  </si>
  <si>
    <t>CLOAK OF VENOM</t>
  </si>
  <si>
    <t>REVERIES OF DISTANT EMPIRE</t>
  </si>
  <si>
    <t>THE QUINTESSENTIAL MYSTERIES OF THE SHADOWS</t>
  </si>
  <si>
    <t>TEETH OF KRA</t>
  </si>
  <si>
    <t>CLAW OF THE HRA</t>
  </si>
  <si>
    <t>DARK DEPTHS OF MSSUMTEL BAY</t>
  </si>
  <si>
    <t>THE  SLOW DEMISE OF THE CULPABLE RECUSANT</t>
  </si>
  <si>
    <t>TOWERS OF PURDANIM</t>
  </si>
  <si>
    <t xml:space="preserve">FATED DEMISE </t>
  </si>
  <si>
    <t>SUN OF FIRASUL</t>
  </si>
  <si>
    <t>DRAGGING CLAWS OF THE AKHO</t>
  </si>
  <si>
    <t>HE CONSTRICTING FIBRES OF THE VRAOZ</t>
  </si>
  <si>
    <t>PALISADES OF MURUDANI</t>
  </si>
  <si>
    <t xml:space="preserve"> FURIOUS BLAZE </t>
  </si>
  <si>
    <t>CLAWS OF SHENYU</t>
  </si>
  <si>
    <t>GREASY CLAM OF SHIRINGGAYI</t>
  </si>
  <si>
    <t>FLICKERING TOUCH OF RUUNGKANO</t>
  </si>
  <si>
    <t>WAVES OF CHANAYAGA</t>
  </si>
  <si>
    <t xml:space="preserve">IRRESISTIBLE RAGE </t>
  </si>
  <si>
    <t>SWELLS OF PENTRURTA</t>
  </si>
  <si>
    <t>RESTLESS SEA OF OBLIVION</t>
  </si>
  <si>
    <t>SUSSURATING TIDES OF LAIGAS</t>
  </si>
  <si>
    <t>KRUA BENEATH THE SEA</t>
  </si>
  <si>
    <t>GLORIOUS IN THE LORD</t>
  </si>
  <si>
    <t>SHUNNED FOR REASON</t>
  </si>
  <si>
    <t>BEELTING CLIFFS OF DISTANT PARANTA</t>
  </si>
  <si>
    <t>SUBTLE EVASIONS OF VRUSAEMEZ</t>
  </si>
  <si>
    <t>GIFT OF NAYARI</t>
  </si>
  <si>
    <t xml:space="preserve">INEVITABLE DOOM </t>
  </si>
  <si>
    <t>LURKING IN PENTRURTA DEEPS</t>
  </si>
  <si>
    <t>LOVER OF THE SILKEN THIGHS</t>
  </si>
  <si>
    <t>CLANDESTINE PATHS OF DESTINY</t>
  </si>
  <si>
    <t>BOW OF HRUGGA</t>
  </si>
  <si>
    <t>TERMINATION COMMANDED</t>
  </si>
  <si>
    <t>YILRANA AVENGED IN BLOOD</t>
  </si>
  <si>
    <t>MIGHTY EMBRACE OF SSIRANDIR</t>
  </si>
  <si>
    <t>HERMENEUTIC READINGS OF THEOLOGICAL CONCERN</t>
  </si>
  <si>
    <t>TWO MOONS</t>
  </si>
  <si>
    <t>TRIUMPHANT ADVANCE</t>
  </si>
  <si>
    <t>HEAVENLY BODIES</t>
  </si>
  <si>
    <t>MADNESS OF HAIDA PAKALA</t>
  </si>
  <si>
    <t>THE HIDDEN MYSTERIES OF UNKNOWN BEING</t>
  </si>
  <si>
    <t>MEADOW OF DEATH</t>
  </si>
  <si>
    <t>VERMILLION RAIN</t>
  </si>
  <si>
    <t>NGORO WAITS</t>
  </si>
  <si>
    <t>OLEAGINOUS COILS OF HIRSUITY</t>
  </si>
  <si>
    <t>WEB OF UNNAMEABLE FEAR</t>
  </si>
  <si>
    <t>GHAR OF THE DEEPS</t>
  </si>
  <si>
    <t xml:space="preserve">SANGUINARY CONFLICT </t>
  </si>
  <si>
    <t>HIDE OF THE CHLEN</t>
  </si>
  <si>
    <t>GREASY SMOKE OF CHAME'ELS KITCHENS</t>
  </si>
  <si>
    <t>CABBALISTIC RITES OF ENTRY UNTO THE ONE OF FEARS</t>
  </si>
  <si>
    <t>CURTAIN OF UNSEEING</t>
  </si>
  <si>
    <t xml:space="preserve">INEXORABLE DEMISE </t>
  </si>
  <si>
    <t>VEILS OF DECEPTION</t>
  </si>
  <si>
    <t>GLOOMY FORESTS OF GILRAYA</t>
  </si>
  <si>
    <t xml:space="preserve"> UNKNOWN UNSEEING OF SHADOW</t>
  </si>
  <si>
    <t>L</t>
  </si>
  <si>
    <t>CHIMING ANKLETS OF DLAMELISH</t>
  </si>
  <si>
    <t>ANKLETS OF WHOREISH DECEIT</t>
  </si>
  <si>
    <t>CHIMING ANKLETS OF YILRANA</t>
  </si>
  <si>
    <t>CHIMING ANKLETS OF SHIRRINGGAYI</t>
  </si>
  <si>
    <t>CHIMING ANKLETS OF KIRRINEB</t>
  </si>
  <si>
    <t>Special</t>
  </si>
  <si>
    <t xml:space="preserve">TOWERS OF SSATIS </t>
  </si>
  <si>
    <t>WALLS OF ANCIENT LLYAN</t>
  </si>
  <si>
    <t>IRON HOLDS OF SSUYAL</t>
  </si>
  <si>
    <t>ESOTERIC DOCTRINES OF PHANTASMAL TSAMRA</t>
  </si>
  <si>
    <t>EXTINCTION FATED</t>
  </si>
  <si>
    <t>NAYARI'S SHATTERING ENGINES</t>
  </si>
  <si>
    <t>CRUSHING OF GLOOMY SSUGANAR</t>
  </si>
  <si>
    <t>CHIMAERAS OF FALLACIOUS COMPETENCE</t>
  </si>
  <si>
    <t>SCATTERING OF THE HATED SSU</t>
  </si>
  <si>
    <t>QUIETUS GRANTED</t>
  </si>
  <si>
    <t>LEAVES OF LESDRIM</t>
  </si>
  <si>
    <t>PEACE OF THE UNSTRAIGHTENED CITY</t>
  </si>
  <si>
    <t>LABYRINTHS OF ENDLESS FEAR</t>
  </si>
  <si>
    <t>WILY WAYS OF THIRREQUNMU</t>
  </si>
  <si>
    <t>RED RIVERS OF DORMORON</t>
  </si>
  <si>
    <t>CRUSHING WALLS OF SUBADIM</t>
  </si>
  <si>
    <t>CHIRIGGASHI'S BANE</t>
  </si>
  <si>
    <t>CONCEPTS OF DECEPTIVE HORROR</t>
  </si>
  <si>
    <t xml:space="preserve">CRIMSON HAZE </t>
  </si>
  <si>
    <t>SKILFUL MANOEVEURS OF  . . .</t>
  </si>
  <si>
    <t>INSPIRING BLAZE OF TRAKONEL (OR WHOEVER)</t>
  </si>
  <si>
    <t>ARCANE NETWORK OF DECEPTION</t>
  </si>
  <si>
    <t>SUBTLE PLANS OF . . .</t>
  </si>
  <si>
    <t>HURLING STONES OF KRA THE MIGHTY</t>
  </si>
  <si>
    <t>SIGHS OF DUSTY DEATH</t>
  </si>
  <si>
    <t>FORGOTTEN SECRETS OF MIHALLU</t>
  </si>
  <si>
    <t>SMITING OF HRUGGA</t>
  </si>
  <si>
    <t>EBON WHEEL OF FATE</t>
  </si>
  <si>
    <t>LAMENT THE EBON WHEEL</t>
  </si>
  <si>
    <t>WEAPON</t>
  </si>
  <si>
    <t>LONG WEAPON</t>
  </si>
  <si>
    <t>Y</t>
  </si>
  <si>
    <t>POLEARM</t>
  </si>
  <si>
    <t>HALBERD</t>
  </si>
  <si>
    <t>ALL OTHERS</t>
  </si>
  <si>
    <t>MISSILE DATA</t>
  </si>
  <si>
    <t>RANGES</t>
  </si>
  <si>
    <t>SHORT BOW</t>
  </si>
  <si>
    <t>MED X BOW</t>
  </si>
  <si>
    <t>H XB (stand)</t>
  </si>
  <si>
    <t>SLING</t>
  </si>
  <si>
    <t>JAVELIN</t>
  </si>
  <si>
    <t>ATTACK</t>
  </si>
  <si>
    <t>LIGHT BALLISTA</t>
  </si>
  <si>
    <t>HEAVY BALLISTA</t>
  </si>
  <si>
    <t>LIGHT MANGONEL</t>
  </si>
  <si>
    <t>HEAVY MANGONEL</t>
  </si>
  <si>
    <t>TREBUCHET</t>
  </si>
  <si>
    <t>MOVEMENT</t>
  </si>
  <si>
    <t>NON-AFFECTING</t>
  </si>
  <si>
    <t>AFFECTING</t>
  </si>
  <si>
    <t>AFFECTING +</t>
  </si>
  <si>
    <t>ROAD COLUMN</t>
  </si>
  <si>
    <t>AFFECTING LINEAR</t>
  </si>
  <si>
    <t>(Serpent)</t>
  </si>
  <si>
    <t>(or semi-linear)</t>
  </si>
  <si>
    <t>LIGHT</t>
  </si>
  <si>
    <t>MEDIUM</t>
  </si>
  <si>
    <t>HEAVY</t>
  </si>
  <si>
    <t>SHEN</t>
  </si>
  <si>
    <t>150 (open)</t>
  </si>
  <si>
    <t>PE CHOI</t>
  </si>
  <si>
    <t>70 (open)</t>
  </si>
  <si>
    <t>AHOGGYA</t>
  </si>
  <si>
    <t>PACHA LEI</t>
  </si>
  <si>
    <t>100 (open)</t>
  </si>
  <si>
    <t>ARTILLERY</t>
  </si>
  <si>
    <t>LT MANGONEL</t>
  </si>
  <si>
    <t>LIMBER</t>
  </si>
  <si>
    <t xml:space="preserve">NO </t>
  </si>
  <si>
    <t>YES</t>
  </si>
  <si>
    <t>MOVE</t>
  </si>
  <si>
    <t>CLEAR ONLY</t>
  </si>
  <si>
    <t>FUSSIER VERSION</t>
  </si>
  <si>
    <t>OPEN</t>
  </si>
  <si>
    <t>SEVERE</t>
  </si>
  <si>
    <t>ROAD</t>
  </si>
  <si>
    <t>FORCED MARCH</t>
  </si>
  <si>
    <t>TERRAIN EFFECTS</t>
  </si>
  <si>
    <t>LOS</t>
  </si>
  <si>
    <t>AREA TERRAIN</t>
  </si>
  <si>
    <t>CLEAR</t>
  </si>
  <si>
    <t>NORMAL</t>
  </si>
  <si>
    <t>ANY</t>
  </si>
  <si>
    <t>ROUGH / SAND</t>
  </si>
  <si>
    <t>AFFECT</t>
  </si>
  <si>
    <t>BRUSH</t>
  </si>
  <si>
    <t>AFFECT +</t>
  </si>
  <si>
    <t>H</t>
  </si>
  <si>
    <t>HOGS</t>
  </si>
  <si>
    <t>EASY SLOPE</t>
  </si>
  <si>
    <t>AFFECT (UP)</t>
  </si>
  <si>
    <t>STEEP SLOPE</t>
  </si>
  <si>
    <t>LINEAR TERRAIN</t>
  </si>
  <si>
    <t>WALL</t>
  </si>
  <si>
    <t>DEF + 2</t>
  </si>
  <si>
    <t>HEDGE</t>
  </si>
  <si>
    <t>STREAM / FORD</t>
  </si>
  <si>
    <t>RIVER</t>
  </si>
  <si>
    <t>IMPASS</t>
  </si>
  <si>
    <t>BRIDGE</t>
  </si>
  <si>
    <t>GULLY</t>
  </si>
  <si>
    <t>FIELD FORTIF I</t>
  </si>
  <si>
    <t>VARIES</t>
  </si>
  <si>
    <t>FIELD FORTIF II</t>
  </si>
  <si>
    <t>ATT - 3, DEF + 3</t>
  </si>
  <si>
    <t>BUILT UP TERRAIN</t>
  </si>
  <si>
    <t>BUILDING</t>
  </si>
  <si>
    <t>VILLAGE</t>
  </si>
  <si>
    <t>AFFECT BU</t>
  </si>
  <si>
    <t>FOP</t>
  </si>
  <si>
    <t>ORDER &amp; RECOVERY</t>
  </si>
  <si>
    <t>Bender for attacker / defender</t>
  </si>
  <si>
    <t>HIDE</t>
  </si>
  <si>
    <t>Units may be hidden in this terrain</t>
  </si>
  <si>
    <t>Y = Blocks line of sight, N = does not</t>
  </si>
  <si>
    <t>SEMI-LINEAR</t>
  </si>
  <si>
    <t>Contact Enemy:</t>
  </si>
  <si>
    <t>Dig in:</t>
  </si>
  <si>
    <t>Fire:</t>
  </si>
  <si>
    <t>Formation Change:</t>
  </si>
  <si>
    <t>Move:</t>
  </si>
  <si>
    <t>Reaction Formation Change:</t>
  </si>
  <si>
    <t>Recover:</t>
  </si>
  <si>
    <t>WEAPON LENGTHS</t>
  </si>
  <si>
    <t>CZ</t>
  </si>
  <si>
    <t>MZ</t>
  </si>
  <si>
    <t>FMZ</t>
  </si>
  <si>
    <t>INTERPENETRATION</t>
  </si>
  <si>
    <t>A</t>
  </si>
  <si>
    <t>A1</t>
  </si>
  <si>
    <t>A2</t>
  </si>
  <si>
    <t>2 - 7</t>
  </si>
  <si>
    <t>No effect</t>
  </si>
  <si>
    <t>A#</t>
  </si>
  <si>
    <t>Return to Abort Box #</t>
  </si>
  <si>
    <t>mrur</t>
  </si>
  <si>
    <t>ARMOURED VISION OF DEATH (M)</t>
  </si>
  <si>
    <t>PA</t>
  </si>
  <si>
    <t>Mriyan Arkutu hiKoroda</t>
  </si>
  <si>
    <t>chegarra (m)</t>
  </si>
  <si>
    <t>Mriyan Burushay hiKaikune</t>
  </si>
  <si>
    <t>citadel of glory (xb  -  m)</t>
  </si>
  <si>
    <t>HXB</t>
  </si>
  <si>
    <t>DEEP PURPLE DARK (H)</t>
  </si>
  <si>
    <t>Lord Kureshu hiViridun</t>
  </si>
  <si>
    <t>givers of sorrow (h)</t>
  </si>
  <si>
    <t>Tsemel Korikada hiKurushma</t>
  </si>
  <si>
    <t>golden sunburst (m)</t>
  </si>
  <si>
    <t>Tsemel Znayashu hiVrazhimy</t>
  </si>
  <si>
    <t>gusha the Khirgari (m)</t>
  </si>
  <si>
    <t>Gusha hiVordesa the Khirgari</t>
  </si>
  <si>
    <t>mighty prince (h)</t>
  </si>
  <si>
    <t>Prince Eselne hiTlakotane</t>
  </si>
  <si>
    <t>phalanx of durritlamish (m)</t>
  </si>
  <si>
    <t>Mriyan Fashranu hiHokor</t>
  </si>
  <si>
    <t>prince of blue room (m)</t>
  </si>
  <si>
    <t>Tsemel Saku'u hiFershena</t>
  </si>
  <si>
    <t>scales of brown (h)</t>
  </si>
  <si>
    <t>Mriyan Sikun hiKhanuma</t>
  </si>
  <si>
    <t xml:space="preserve"> serqu (h)</t>
  </si>
  <si>
    <t>sweet singers of nakome (m)</t>
  </si>
  <si>
    <t>M / FL</t>
  </si>
  <si>
    <t>Shryka hiVravodaya, Clan Patriacch</t>
  </si>
  <si>
    <t>Mrgag Ss-Shrsa</t>
  </si>
  <si>
    <t>tik-nekw-keq (pc)</t>
  </si>
  <si>
    <t>nest of tikk-deqeq (pc - jav)</t>
  </si>
  <si>
    <t>Ptcht</t>
  </si>
  <si>
    <t>deep green shadow (P.lei)</t>
  </si>
  <si>
    <t>tangled root eaters (p.lei)</t>
  </si>
  <si>
    <t>Ffsa-Brygshmy</t>
  </si>
  <si>
    <t>G-Gum-Shoggu</t>
  </si>
  <si>
    <t>dancer without eyes (hog)</t>
  </si>
  <si>
    <t>Gnarled One</t>
  </si>
  <si>
    <t>Yellow Splotched One</t>
  </si>
  <si>
    <t>SM</t>
  </si>
  <si>
    <t>FI</t>
  </si>
  <si>
    <t>SL</t>
  </si>
  <si>
    <t>FO</t>
  </si>
  <si>
    <t>GURUGGMA (HOG)</t>
  </si>
  <si>
    <t>hnalla (h)</t>
  </si>
  <si>
    <t>hnalla (cb  -  m)</t>
  </si>
  <si>
    <t>joyful vrayani (sl - l )</t>
  </si>
  <si>
    <t>clan of broken bough (cb - l)</t>
  </si>
  <si>
    <t>ever present glory (h)</t>
  </si>
  <si>
    <t>lady mrissa (m)</t>
  </si>
  <si>
    <t>RED DEVASTATION (m)</t>
  </si>
  <si>
    <t>storm of fire (hxb - m)</t>
  </si>
  <si>
    <t>SPLENDOUR OF SHENYU (SH)</t>
  </si>
  <si>
    <t>battlecry (m)</t>
  </si>
  <si>
    <t>blood dart (LB - L)</t>
  </si>
  <si>
    <t>bowmen of kruu (cb  - l )</t>
  </si>
  <si>
    <t>crimson Battalion (h )</t>
  </si>
  <si>
    <t>destroy in glory (h)</t>
  </si>
  <si>
    <t>EXALTED FLAME (m)</t>
  </si>
  <si>
    <t>lightning shaft (HXB - M)</t>
  </si>
  <si>
    <t>long arrow (LB  -  l)</t>
  </si>
  <si>
    <t>maroon battalion (h)</t>
  </si>
  <si>
    <t>never die (h)</t>
  </si>
  <si>
    <t>ORNAMENT OF EMPIRE (h)</t>
  </si>
  <si>
    <t>sanguine victory (m)</t>
  </si>
  <si>
    <t>scarlet battaltion (h)</t>
  </si>
  <si>
    <t>storm of terror (CB  -  m)</t>
  </si>
  <si>
    <t>EGG DESTROYERS (SH)</t>
  </si>
  <si>
    <t>death blow (h)</t>
  </si>
  <si>
    <t>Lord Ksemenish Firu'una</t>
  </si>
  <si>
    <t>fated doom (m)</t>
  </si>
  <si>
    <t>Commandant Vu'ushrenish Kaqo</t>
  </si>
  <si>
    <t>Commandant Mrussalish Chnekku</t>
  </si>
  <si>
    <t>fear us (m)</t>
  </si>
  <si>
    <t>hand of might (h)</t>
  </si>
  <si>
    <t>Lord Ku'umish Telessu</t>
  </si>
  <si>
    <t>resplendent (m)</t>
  </si>
  <si>
    <t>Commandant Ettumishish Ri'i</t>
  </si>
  <si>
    <t>slay all (h)</t>
  </si>
  <si>
    <t>Hurrumenish Vilodyu</t>
  </si>
  <si>
    <t>triumphant of terror (h)</t>
  </si>
  <si>
    <t>Lord Ss'udis Daz'a</t>
  </si>
  <si>
    <t>vermillion battalion (h)</t>
  </si>
  <si>
    <t>Prince Gremenduish Firu'una of Trahlu</t>
  </si>
  <si>
    <t>wreak death (h)</t>
  </si>
  <si>
    <t>Lord Du'umunish Tlatluga</t>
  </si>
  <si>
    <t>horde of mrrgsha (nl)</t>
  </si>
  <si>
    <t>Chief of 2nd Rank Mrrgsha of Nlyss</t>
  </si>
  <si>
    <t>irridescent egg (sh)</t>
  </si>
  <si>
    <t>one who rends (sh)</t>
  </si>
  <si>
    <t>pride of xax (sh)</t>
  </si>
  <si>
    <t>headbreaker (sh)</t>
  </si>
  <si>
    <t xml:space="preserve">PA </t>
  </si>
  <si>
    <t>Dr=Ss=Hrra</t>
  </si>
  <si>
    <t>Frr-Ssa-Chi</t>
  </si>
  <si>
    <t>Oss-Ga</t>
  </si>
  <si>
    <t>Ss-Ga Ho</t>
  </si>
  <si>
    <t>FF0 to FF1</t>
  </si>
  <si>
    <t>BE1 CH</t>
  </si>
  <si>
    <t>GaG</t>
  </si>
  <si>
    <t>EPT</t>
  </si>
  <si>
    <t>DaD</t>
  </si>
  <si>
    <t>GoB</t>
  </si>
  <si>
    <t>Recover 1 CH</t>
  </si>
  <si>
    <t>BE2 CH</t>
  </si>
  <si>
    <t>Succeed</t>
  </si>
  <si>
    <t>Fail,CH BE2</t>
  </si>
  <si>
    <t xml:space="preserve">Succeed </t>
  </si>
  <si>
    <t>Succeed, BE1 CH</t>
  </si>
  <si>
    <t>Succeed, Mover BE2 CH</t>
  </si>
  <si>
    <t>Fail, Mover BE2 CH</t>
  </si>
  <si>
    <t>Fail,  both BE2 CH</t>
  </si>
  <si>
    <t>Fail, Mover BE1 CH</t>
  </si>
  <si>
    <t>BATTLEFIELD EVENTS</t>
  </si>
  <si>
    <t>BE2 CH + Miss CH</t>
  </si>
  <si>
    <t>Miss CH</t>
  </si>
  <si>
    <t>Melee effect occurs</t>
  </si>
  <si>
    <t>ROLL</t>
  </si>
  <si>
    <t>MISSILE FIRE</t>
  </si>
  <si>
    <t>LITTLE FURRY BASTARDS</t>
  </si>
  <si>
    <t>BARING OF BUTTOCKS</t>
  </si>
  <si>
    <t>RESULT</t>
  </si>
  <si>
    <t xml:space="preserve">            BUTTOCKS MODIFIERS</t>
  </si>
  <si>
    <t>Medium</t>
  </si>
  <si>
    <t>Long</t>
  </si>
  <si>
    <t>Short</t>
  </si>
  <si>
    <t>300-500</t>
  </si>
  <si>
    <t>300-600</t>
  </si>
  <si>
    <t>C</t>
  </si>
  <si>
    <t>D</t>
  </si>
  <si>
    <t>F</t>
  </si>
  <si>
    <t>M</t>
  </si>
  <si>
    <t xml:space="preserve">R </t>
  </si>
  <si>
    <t>RM</t>
  </si>
  <si>
    <t>S</t>
  </si>
  <si>
    <t>GFO</t>
  </si>
  <si>
    <t>GM</t>
  </si>
  <si>
    <t>COMMANDS</t>
  </si>
  <si>
    <t xml:space="preserve"> CODE</t>
  </si>
  <si>
    <t>NUMBER / TURN</t>
  </si>
  <si>
    <r>
      <t>GROUP COMMANDS (</t>
    </r>
    <r>
      <rPr>
        <b/>
        <u/>
        <sz val="16"/>
        <color rgb="FFFF0000"/>
        <rFont val="Arial"/>
        <family val="2"/>
      </rPr>
      <t>Double Cost)</t>
    </r>
  </si>
  <si>
    <t>TRIDENT</t>
  </si>
  <si>
    <t>PIKE (ANY LENGTH)</t>
  </si>
  <si>
    <t>NP</t>
  </si>
  <si>
    <t xml:space="preserve">Y </t>
  </si>
  <si>
    <t>N &amp; YES</t>
  </si>
  <si>
    <t>D &amp; YES</t>
  </si>
  <si>
    <t>Normal terrain, Affecting terrain,  Affecting + terrain  or Impassable</t>
  </si>
  <si>
    <t>Lt. BALLISTA</t>
  </si>
  <si>
    <t>CLEAR + E.SLOPE</t>
  </si>
  <si>
    <t>Melee effect  + BE2 CH</t>
  </si>
  <si>
    <t>2D10</t>
  </si>
  <si>
    <t>DEEPER PHALANX</t>
  </si>
  <si>
    <t>THIN LINE</t>
  </si>
  <si>
    <t>WEDGE</t>
  </si>
  <si>
    <t>RHOMBUS</t>
  </si>
  <si>
    <t>SQUARE ALL ROUND DEFENCE</t>
  </si>
  <si>
    <t>CIRCLE ALL ROUND DEFENCE</t>
  </si>
  <si>
    <t>PHALANX WITH ARMS FORWARD</t>
  </si>
  <si>
    <t>MANIPULAR LEGION CHEQUER</t>
  </si>
  <si>
    <t>MANIPULAR LEGION WITH WEDGES AT FRONT</t>
  </si>
  <si>
    <t>COLUMNS</t>
  </si>
  <si>
    <t>COLUMNS LED BY WEDGES</t>
  </si>
  <si>
    <t>SEVERAL LINES</t>
  </si>
  <si>
    <t>LINES WITH CONCEALED UNIT IN MIDDLE</t>
  </si>
  <si>
    <t>BLOCK WITH CONCEALED UNIT</t>
  </si>
  <si>
    <t>PHALANXES WITH CONCEALED UNIT AT BACK</t>
  </si>
  <si>
    <t>ARCS OF HEAVY AND LIGHT TROOPS</t>
  </si>
  <si>
    <t>TESTUDO</t>
  </si>
  <si>
    <t>STAMPING TO RAISE DUST</t>
  </si>
  <si>
    <t>SKIRMISH</t>
  </si>
  <si>
    <t>BATTLE SQUARES OF SALARVYANI</t>
  </si>
  <si>
    <t>MANIPULAR WITH MELEE &amp; MISSILE  TROOPS</t>
  </si>
  <si>
    <t>ID</t>
  </si>
  <si>
    <t>ORDER&amp; RECOVERY</t>
  </si>
  <si>
    <t>Terrain with a sandy background is Semi-Linear, ie partly linear and partly area.</t>
  </si>
  <si>
    <t>MELEE, MISSILE, BATT EVENTS 1 &amp; 2</t>
  </si>
  <si>
    <t>Succeed, BE2 CH</t>
  </si>
  <si>
    <t>Fail, BE1 CH</t>
  </si>
  <si>
    <t>Fail, BE2 CH</t>
  </si>
  <si>
    <t>Fail, Melee CH</t>
  </si>
  <si>
    <t>DESTROY IN GLORY</t>
  </si>
  <si>
    <t>QC EQ</t>
  </si>
  <si>
    <t xml:space="preserve">QC  </t>
  </si>
  <si>
    <t xml:space="preserve">QC </t>
  </si>
  <si>
    <t>Reserve Fire</t>
  </si>
  <si>
    <t>Rfi</t>
  </si>
  <si>
    <t>ACTION</t>
  </si>
  <si>
    <t>HOSTILE ZONE EFFECTS</t>
  </si>
  <si>
    <t>D+ &amp; YES</t>
  </si>
  <si>
    <t>fi</t>
  </si>
  <si>
    <t>banner of dharu (h)</t>
  </si>
  <si>
    <t>Nchau hu'myek of Dharu</t>
  </si>
  <si>
    <t>banner of dharu (HXB - L)</t>
  </si>
  <si>
    <t>banner of dharu (M)</t>
  </si>
  <si>
    <t>Lord Vachen Varuna of Vanu</t>
  </si>
  <si>
    <t>CITY OF VANU (H)</t>
  </si>
  <si>
    <t>HB / LW</t>
  </si>
  <si>
    <t>CITY OF VANU (LB - L)</t>
  </si>
  <si>
    <t>LB</t>
  </si>
  <si>
    <t>DEADLY OF LORUN (M)</t>
  </si>
  <si>
    <t>LP / LW</t>
  </si>
  <si>
    <t>Nchau Mua Ziris Qre</t>
  </si>
  <si>
    <t>deadly of lorun (cb - l)</t>
  </si>
  <si>
    <t>fo</t>
  </si>
  <si>
    <t>CB</t>
  </si>
  <si>
    <t>DEFENCE AGAINST EVIL (H)</t>
  </si>
  <si>
    <t>Ka'am Nyel Charshu</t>
  </si>
  <si>
    <t>sl</t>
  </si>
  <si>
    <t>exalted of hlikku (l)</t>
  </si>
  <si>
    <t>LS / MC</t>
  </si>
  <si>
    <t>Committee of the Elders of Hlikku</t>
  </si>
  <si>
    <t>fishers of the flame (m)</t>
  </si>
  <si>
    <t>TR / LW</t>
  </si>
  <si>
    <t>Nchau Deq Dimani</t>
  </si>
  <si>
    <t>fishers of the flame (h)</t>
  </si>
  <si>
    <t>sm</t>
  </si>
  <si>
    <t>SW / HXB</t>
  </si>
  <si>
    <t>HEKKEKA NNA (H)</t>
  </si>
  <si>
    <t>Hoyogon Buraqsha</t>
  </si>
  <si>
    <t>hekkeka nna (lb - l)</t>
  </si>
  <si>
    <t>LB / SW</t>
  </si>
  <si>
    <t>LORUN GUREK (CB - L)</t>
  </si>
  <si>
    <t>Nchau Sri Ziris Qaya</t>
  </si>
  <si>
    <t>LORUN GUREK (H)</t>
  </si>
  <si>
    <t>MAKHIS (LB - L)</t>
  </si>
  <si>
    <t>LB / LW</t>
  </si>
  <si>
    <t>Clanleader Vu'u Shirku</t>
  </si>
  <si>
    <t>XB / SW</t>
  </si>
  <si>
    <t>Baron Ald (Ssa Qayel, Prince of Ke'er)</t>
  </si>
  <si>
    <t>mighty of yan kor 1 (h)</t>
  </si>
  <si>
    <t>LS /LW</t>
  </si>
  <si>
    <t>mighty of yan kor 1 (M)</t>
  </si>
  <si>
    <t>NA-CHU'UL (CB - L)</t>
  </si>
  <si>
    <t>COMP B</t>
  </si>
  <si>
    <t>Clanleader Lord Fesh Garutta of Krel</t>
  </si>
  <si>
    <t xml:space="preserve"> </t>
  </si>
  <si>
    <t>na-chu'ul (h)</t>
  </si>
  <si>
    <t>SP</t>
  </si>
  <si>
    <t>Clanleader Qa'a Nalokweya</t>
  </si>
  <si>
    <t>SB / CL</t>
  </si>
  <si>
    <t>silver worm (m)</t>
  </si>
  <si>
    <t>FL</t>
  </si>
  <si>
    <t>Kormu Saqome</t>
  </si>
  <si>
    <t>silver worm (h)</t>
  </si>
  <si>
    <t>SP / LW</t>
  </si>
  <si>
    <t>Lord Zhu Kriyor, Clanleader</t>
  </si>
  <si>
    <t>turquoise eye (m)</t>
  </si>
  <si>
    <t>LS / LW</t>
  </si>
  <si>
    <t>Lord Kharcha of Kharcha Sark</t>
  </si>
  <si>
    <t>turquoise eye (h)</t>
  </si>
  <si>
    <t>turquoise eye (Cb - l)</t>
  </si>
  <si>
    <t>valiant of ke'er (h)</t>
  </si>
  <si>
    <t>Lord Fu Shi'i</t>
  </si>
  <si>
    <t>valiant of ke'er (lb - l)</t>
  </si>
  <si>
    <t>LB / AX</t>
  </si>
  <si>
    <t>DEADLY OF LORUN (h)</t>
  </si>
  <si>
    <t>band of g'yudr (nlyss)</t>
  </si>
  <si>
    <t>Chieftan G'yudr</t>
  </si>
  <si>
    <t>mighty horde of bargdil (nl)</t>
  </si>
  <si>
    <t>Chieftan Bargdil</t>
  </si>
  <si>
    <t>circle of darkened limbs (hog)</t>
  </si>
  <si>
    <t>????</t>
  </si>
  <si>
    <t>CITY OF VANU (M)</t>
  </si>
  <si>
    <t>SKI</t>
  </si>
  <si>
    <t>BANNER OF DHARU SWORD M</t>
  </si>
  <si>
    <t>BANNER OF DHARU X BOW L</t>
  </si>
  <si>
    <t>BANNER OF DHARU HBD H</t>
  </si>
  <si>
    <t>CITY OF VANU  SWORD M</t>
  </si>
  <si>
    <t>SILVER WORM  M</t>
  </si>
  <si>
    <t>SILVER WORM  PIKE H</t>
  </si>
  <si>
    <t>DEADLY OF LORUN PIKE H</t>
  </si>
  <si>
    <t xml:space="preserve">DEADLY OF LORUN BOW  </t>
  </si>
  <si>
    <t>FISHERS OF FLAME H</t>
  </si>
  <si>
    <t>FISHERS OF FLAME M</t>
  </si>
  <si>
    <t>FISHERS OF FLAME XB</t>
  </si>
  <si>
    <t>HEKKEKA NNA  2HS H</t>
  </si>
  <si>
    <t xml:space="preserve">HEKKEKA NNA  BOW </t>
  </si>
  <si>
    <t>LORUN   PIKE H</t>
  </si>
  <si>
    <t>LORUN   BOW</t>
  </si>
  <si>
    <t>NGAKU  PIKE H</t>
  </si>
  <si>
    <t xml:space="preserve">NGAKU BOW </t>
  </si>
  <si>
    <t>TURQUOISE EYE 2HS H</t>
  </si>
  <si>
    <t>TURQUOISE EYE AXE M</t>
  </si>
  <si>
    <t>TURQUOISE EYE BOW</t>
  </si>
  <si>
    <t>VALIANT OF KEER  SPEAR H</t>
  </si>
  <si>
    <t>VALIANT OF KEER  BOW</t>
  </si>
  <si>
    <t>OMNIPOTENT AZURE LEGION</t>
  </si>
  <si>
    <t>CHANGES NOT PRINTED</t>
  </si>
  <si>
    <t>Reserve Formation Change</t>
  </si>
  <si>
    <t>Rfo</t>
  </si>
  <si>
    <t>1 * 2</t>
  </si>
  <si>
    <t>NO = No Terrain CH recovery while  in terrain, YES = May recover all CH</t>
  </si>
  <si>
    <t>Units in Anklets excepted, or in Fortifier of Purdanim in Building / Village.</t>
  </si>
  <si>
    <t>ATT -5, DEF + 5</t>
  </si>
  <si>
    <t>ATT -1, DEF + 2</t>
  </si>
  <si>
    <t xml:space="preserve">HLAKA </t>
  </si>
  <si>
    <t>BUILDING / FORTIFICATION DEFENCE</t>
  </si>
  <si>
    <t xml:space="preserve"> N = No Effect ,M = Terrain QC, D = Terrain CH, D+ = BE2 CH, D++ = Missile CH all for each turn moved in terrain.  </t>
  </si>
  <si>
    <t>A3</t>
  </si>
  <si>
    <t>Shield vs Bolt</t>
  </si>
  <si>
    <t>Bolt vs Shield</t>
  </si>
  <si>
    <t>Eye vs Bolt</t>
  </si>
  <si>
    <t xml:space="preserve">Fortress / Bracelet  Moving </t>
  </si>
  <si>
    <t xml:space="preserve">Heavy / Medium </t>
  </si>
  <si>
    <t>(STL)</t>
  </si>
  <si>
    <t>BLACK STANDARD (H)</t>
  </si>
  <si>
    <t xml:space="preserve">Prince Zhurrilugga       </t>
  </si>
  <si>
    <t>BLACK STANDARD (M)</t>
  </si>
  <si>
    <t>GREY STANDARD (H)</t>
  </si>
  <si>
    <t>Prince Chekwtladu</t>
  </si>
  <si>
    <t>SILVER STANDARD (H)</t>
  </si>
  <si>
    <t>Lord Qaggenshshu Sriggelchu</t>
  </si>
  <si>
    <t>NCHESH OF NORTH (M)</t>
  </si>
  <si>
    <t>Prince Znakkoshayyu</t>
  </si>
  <si>
    <t>NCHESH OF NORTH (L)</t>
  </si>
  <si>
    <t>WH / MJ</t>
  </si>
  <si>
    <t>SW / CH</t>
  </si>
  <si>
    <t>power upon land (h)</t>
  </si>
  <si>
    <t>LW / CS</t>
  </si>
  <si>
    <t>Lord Vrummishsha Deddlaqua’a</t>
  </si>
  <si>
    <t>HB / CS</t>
  </si>
  <si>
    <t>SS  / CS</t>
  </si>
  <si>
    <t>LP  / CS</t>
  </si>
  <si>
    <t>SABLE SEA (h)</t>
  </si>
  <si>
    <t>Lord Triggumarekku Dedlaqa’a</t>
  </si>
  <si>
    <t>SABLE SEA (L - LB)</t>
  </si>
  <si>
    <t>CL / LB</t>
  </si>
  <si>
    <t>SILVER STANDARD (L - LB)</t>
  </si>
  <si>
    <t>MACE OF STEEL (H)</t>
  </si>
  <si>
    <t>Lord Kurek Tiqonnu Thirreqummu</t>
  </si>
  <si>
    <t>UNSHEATHED BLADE (h)</t>
  </si>
  <si>
    <t>Lady Zeshssssha Thirreqummu</t>
  </si>
  <si>
    <t>DG / HXB</t>
  </si>
  <si>
    <t>UNSHEATHED BLADE (M - HXB)</t>
  </si>
  <si>
    <t>TSAVALTULGU (h)</t>
  </si>
  <si>
    <t>Senior Lord Dreshshelmu Dirritsame</t>
  </si>
  <si>
    <t>TSAVALTULGU (M)</t>
  </si>
  <si>
    <t>TSAVALTULGU (L - HXB)</t>
  </si>
  <si>
    <t>WH / HXB</t>
  </si>
  <si>
    <t>TRAMPLING THUNDER (HOG)</t>
  </si>
  <si>
    <t>CIRCLE OF LIGHT (HOG)</t>
  </si>
  <si>
    <t>FOUR LIMBED ONE (HOG)</t>
  </si>
  <si>
    <t>Barrel of Swords</t>
  </si>
  <si>
    <t>DANCER OF DOOM (HOG)</t>
  </si>
  <si>
    <t>NCHESH OF NORTH (L - CB)</t>
  </si>
  <si>
    <t>Bolt vs Eye</t>
  </si>
  <si>
    <t>Shield vs bypassing Bolt</t>
  </si>
  <si>
    <t>INCONVENIENCE CAUSED REGRETTED</t>
  </si>
  <si>
    <t xml:space="preserve">EXPIRE IN ONMU TLE HLEKTIS' SWAMPS </t>
  </si>
  <si>
    <t>THE GLOOMY  OBELISK OF QUYOVE</t>
  </si>
  <si>
    <t>IMMOVABLE MIGHT OF THE  FORTIFIER  OF PURDANIM</t>
  </si>
  <si>
    <t>Fortification Defence</t>
  </si>
  <si>
    <t>Fortification Assault</t>
  </si>
  <si>
    <t xml:space="preserve">    Grasp of Kra the Mighty</t>
  </si>
  <si>
    <t>Smiting of Hrugga</t>
  </si>
  <si>
    <t xml:space="preserve">     Flaming Defiance</t>
  </si>
  <si>
    <t>Inconvenience Caused Regretted</t>
  </si>
  <si>
    <t xml:space="preserve">    Walls, Protect Yilrana</t>
  </si>
  <si>
    <t>Render to the Dry Bay of Ssu’um</t>
  </si>
  <si>
    <t xml:space="preserve">     Lament the Ebon Wheel</t>
  </si>
  <si>
    <t>Crushing of Gloomy Ssuganar</t>
  </si>
  <si>
    <t xml:space="preserve">    Sighs of Dusty Death</t>
  </si>
  <si>
    <t xml:space="preserve">Crespuscular Indirection </t>
  </si>
  <si>
    <t>FORTIFICATION FORMATIONS</t>
  </si>
  <si>
    <t>MRUR (AVD)</t>
  </si>
  <si>
    <t>MRUR (PHALANX)</t>
  </si>
  <si>
    <t>MRUR (SEAL)</t>
  </si>
  <si>
    <t>AVD</t>
  </si>
  <si>
    <t>SEAL</t>
  </si>
  <si>
    <t>SCALES</t>
  </si>
  <si>
    <t>CITY OF VANU  LIGHT</t>
  </si>
  <si>
    <t xml:space="preserve">DEADLY OF LORUN LT  </t>
  </si>
  <si>
    <t>DEFENCE AGAINST EVIL  LT</t>
  </si>
  <si>
    <t>LORUN   LT</t>
  </si>
  <si>
    <t>NGAKU 2H AXE M</t>
  </si>
  <si>
    <t>SILVER WORM BOW</t>
  </si>
  <si>
    <t>SILVER WORM LT</t>
  </si>
  <si>
    <t>TLEKU MIRIYA</t>
  </si>
  <si>
    <t>MIGHTY OF YK 1  LS H</t>
  </si>
  <si>
    <t>MIGHTY OF YK 1  AXE M</t>
  </si>
  <si>
    <t>MIGHTY OF YK 1 XB</t>
  </si>
  <si>
    <t>CITY OF VANU  BOW</t>
  </si>
  <si>
    <t>CITY OF VANU  HB H</t>
  </si>
  <si>
    <t>DEADLY OF LORUN   M</t>
  </si>
  <si>
    <t>NA CHUUL PIKE</t>
  </si>
  <si>
    <t>NA CHUUL  BOW</t>
  </si>
  <si>
    <t>BLACK STANDARD H</t>
  </si>
  <si>
    <t>BLACK STANDARD M</t>
  </si>
  <si>
    <t>SILVER STANDARD H</t>
  </si>
  <si>
    <t>SILVER STANDARD BOW</t>
  </si>
  <si>
    <t>NORTH M</t>
  </si>
  <si>
    <t>NORTH L</t>
  </si>
  <si>
    <t>NORTH B</t>
  </si>
  <si>
    <t xml:space="preserve">POWER ON LAND H </t>
  </si>
  <si>
    <t xml:space="preserve">SABLE SEA H </t>
  </si>
  <si>
    <t>MACE OF STEEL  H</t>
  </si>
  <si>
    <t>UNSHEATHED BLADE  H</t>
  </si>
  <si>
    <t>TSA'AVTULGU   H</t>
  </si>
  <si>
    <t>TSA'AVTULGU   M</t>
  </si>
  <si>
    <t>TSA'AVTULGU   BOW</t>
  </si>
  <si>
    <t>Lord Tsumikel hiTengetlaku, Gov of Tumissa</t>
  </si>
  <si>
    <t>Prince Samundaya</t>
  </si>
  <si>
    <t>SEMI LONG WEAPON</t>
  </si>
  <si>
    <t>LONG SPEAR (LS)</t>
  </si>
  <si>
    <t>SHORT SPEAR (SS)</t>
  </si>
  <si>
    <t>NON HUMAN FORMATIONS</t>
  </si>
  <si>
    <t>SCARLET BATTALION</t>
  </si>
  <si>
    <t>VERMILLION BATTALION</t>
  </si>
  <si>
    <t>SANGUINE VICTORY</t>
  </si>
  <si>
    <t>BATTLECRY</t>
  </si>
  <si>
    <t>RESPLENDENT</t>
  </si>
  <si>
    <t>EXALTED FLAME</t>
  </si>
  <si>
    <t>LIGHTNINGSHAFT</t>
  </si>
  <si>
    <t>LONG ARROW</t>
  </si>
  <si>
    <t>BLOOD DART</t>
  </si>
  <si>
    <t>SH</t>
  </si>
  <si>
    <t>IRRIDESCENT EGG</t>
  </si>
  <si>
    <t xml:space="preserve">PE </t>
  </si>
  <si>
    <t>GLORY IN FLIGHT</t>
  </si>
  <si>
    <t>HORDE OF MRRGSHA</t>
  </si>
  <si>
    <t>NL</t>
  </si>
  <si>
    <t>LEGIONS OF AVANTHAR</t>
  </si>
  <si>
    <r>
      <t xml:space="preserve">OMNIPOTENT </t>
    </r>
    <r>
      <rPr>
        <sz val="16"/>
        <color theme="9" tint="-0.499984740745262"/>
        <rFont val="Haettenschweiler"/>
        <family val="2"/>
      </rPr>
      <t>AZURE</t>
    </r>
    <r>
      <rPr>
        <sz val="16"/>
        <color indexed="12"/>
        <rFont val="Haettenschweiler"/>
        <family val="2"/>
      </rPr>
      <t xml:space="preserve"> LEGION</t>
    </r>
  </si>
  <si>
    <t>HNALLA</t>
  </si>
  <si>
    <t>SERQU</t>
  </si>
  <si>
    <t xml:space="preserve">PHALANX OF DURRITLAMISH </t>
  </si>
  <si>
    <t>SEAL OF THE WORM</t>
  </si>
  <si>
    <t xml:space="preserve">GOLDEN SUNBURST </t>
  </si>
  <si>
    <t>SL FA</t>
  </si>
  <si>
    <t>ARMOURED VISION OF DEATH</t>
  </si>
  <si>
    <t xml:space="preserve">KAIKAMA </t>
  </si>
  <si>
    <t>BLACK BAND OF MIRIZHA</t>
  </si>
  <si>
    <t>SPLENDOUR OF SHENYU</t>
  </si>
  <si>
    <t>HORDE OF HRK-SS</t>
  </si>
  <si>
    <t>TIK-NEWK-KET</t>
  </si>
  <si>
    <t>PEC</t>
  </si>
  <si>
    <t>PAC</t>
  </si>
  <si>
    <t>DANCER WITHOUT EYES</t>
  </si>
  <si>
    <t>HOG</t>
  </si>
  <si>
    <t>MR</t>
  </si>
  <si>
    <t>MRUR (SCALES)</t>
  </si>
  <si>
    <t>MIGHTY OF YAN KOR PIKE</t>
  </si>
  <si>
    <t>MIGHTY OF YAN KOR AXE</t>
  </si>
  <si>
    <t>VALIANT OF KEER  PIKE</t>
  </si>
  <si>
    <t xml:space="preserve">VALIANT OF KEER BOW  </t>
  </si>
  <si>
    <t>BANNER OF DHARU HB</t>
  </si>
  <si>
    <t xml:space="preserve">BANNER OF DHARU SWORD </t>
  </si>
  <si>
    <t>BANNER OF DHARU X BOW</t>
  </si>
  <si>
    <t xml:space="preserve">CITY OF VANU SWORD </t>
  </si>
  <si>
    <t>CITY OF VANU HB</t>
  </si>
  <si>
    <t xml:space="preserve">CITY OF VANU BOW </t>
  </si>
  <si>
    <t>POI</t>
  </si>
  <si>
    <t xml:space="preserve">CITY OF VANU LIGHT  </t>
  </si>
  <si>
    <t>MAD ONES OF HLIKKU</t>
  </si>
  <si>
    <t xml:space="preserve">TLEKU MIRIYA </t>
  </si>
  <si>
    <t>TURQUOISE EYE 2HS HEAVY</t>
  </si>
  <si>
    <t>TURQUOISE EYE AXE MED</t>
  </si>
  <si>
    <t xml:space="preserve">FISHERS OF FLAME  </t>
  </si>
  <si>
    <t xml:space="preserve">FISHERS OF FLAME </t>
  </si>
  <si>
    <t>FISHERS OF FLAME X BOW</t>
  </si>
  <si>
    <t>NGAKU  2H AX</t>
  </si>
  <si>
    <t>NGAKU  PIKE</t>
  </si>
  <si>
    <t>DEFENCE AGAINST EVIL HB</t>
  </si>
  <si>
    <t xml:space="preserve">SILVER WORM PIKE </t>
  </si>
  <si>
    <t xml:space="preserve">SILVER WORM  </t>
  </si>
  <si>
    <t xml:space="preserve">LORUN PIKE  </t>
  </si>
  <si>
    <t>LORUN BOW</t>
  </si>
  <si>
    <t xml:space="preserve">LORUN LIGHT   </t>
  </si>
  <si>
    <t xml:space="preserve">DEADLY OF LORUN  </t>
  </si>
  <si>
    <t>DEADLY OF LORUN  BOW</t>
  </si>
  <si>
    <t xml:space="preserve">HEKKEKA NNA 2HS  </t>
  </si>
  <si>
    <t>HEKKEKA NNA  BOW</t>
  </si>
  <si>
    <t>BAND OF G'YUDR</t>
  </si>
  <si>
    <t xml:space="preserve">BLACK STANDARD  CH </t>
  </si>
  <si>
    <t>BLACK STANDARD  CH</t>
  </si>
  <si>
    <t>GREY STANDARD   CH</t>
  </si>
  <si>
    <t>SILVER STANDARD CH</t>
  </si>
  <si>
    <t>FOUR LIMBED ONE   CH</t>
  </si>
  <si>
    <t xml:space="preserve">NORTH CH PR   </t>
  </si>
  <si>
    <t>NORTH CH PR</t>
  </si>
  <si>
    <t>DANCER OF DOOM  CH PR</t>
  </si>
  <si>
    <t xml:space="preserve">POWER ON LAND HR </t>
  </si>
  <si>
    <t xml:space="preserve">SABLE SEA  HR </t>
  </si>
  <si>
    <t xml:space="preserve">CIRCLE OF LIGHT  HR </t>
  </si>
  <si>
    <t>MACE OF STEEL  TH</t>
  </si>
  <si>
    <t>UNSHEATHED BLADE  TH</t>
  </si>
  <si>
    <t>TRAMPLING THUNDER   MR</t>
  </si>
  <si>
    <t>TSA'AVTULGU  GU</t>
  </si>
  <si>
    <t xml:space="preserve">TSA'AVTULGU  GU </t>
  </si>
  <si>
    <t>MUUGALAVYANI NAME TAGS</t>
  </si>
  <si>
    <t>SALARVYANI NAMETAGS</t>
  </si>
  <si>
    <t>YAN KOR NAMETAGS</t>
  </si>
  <si>
    <t>Contact Enemy</t>
  </si>
  <si>
    <t>Switch Units</t>
  </si>
  <si>
    <t>NO</t>
  </si>
  <si>
    <t>MRUR</t>
  </si>
  <si>
    <t xml:space="preserve">FORMATIONS </t>
  </si>
  <si>
    <t>UNIT PASSED THROUGH</t>
  </si>
  <si>
    <t>TIGHT</t>
  </si>
  <si>
    <t>UNIT PASSING</t>
  </si>
  <si>
    <t>LOOSE</t>
  </si>
  <si>
    <t xml:space="preserve">OPEN  </t>
  </si>
  <si>
    <t>QC + 2</t>
  </si>
  <si>
    <t>Reaction Switch</t>
  </si>
  <si>
    <t>Reserve Switch</t>
  </si>
  <si>
    <t>RFC</t>
  </si>
  <si>
    <t>RS</t>
  </si>
  <si>
    <t>Rear Area Movement</t>
  </si>
  <si>
    <t>RAM</t>
  </si>
  <si>
    <t>Switch Units:</t>
  </si>
  <si>
    <t>Command 1-6 Pieces</t>
  </si>
  <si>
    <t>Command 7-12 Pieces</t>
  </si>
  <si>
    <t>Unlimited</t>
  </si>
  <si>
    <t>ADVANCE</t>
  </si>
  <si>
    <r>
      <t>TASK</t>
    </r>
    <r>
      <rPr>
        <sz val="10"/>
        <color indexed="10"/>
        <rFont val="Arial"/>
        <family val="2"/>
      </rPr>
      <t>O</t>
    </r>
    <r>
      <rPr>
        <sz val="11"/>
        <color theme="1"/>
        <rFont val="Calibri"/>
        <family val="2"/>
        <scheme val="minor"/>
      </rPr>
      <t>TL</t>
    </r>
  </si>
  <si>
    <t>ADVANCE GUARD</t>
  </si>
  <si>
    <r>
      <t>CHEHUIT</t>
    </r>
    <r>
      <rPr>
        <sz val="10"/>
        <color indexed="10"/>
        <rFont val="Arial"/>
        <family val="2"/>
      </rPr>
      <t>SA</t>
    </r>
    <r>
      <rPr>
        <sz val="11"/>
        <color theme="1"/>
        <rFont val="Calibri"/>
        <family val="2"/>
        <scheme val="minor"/>
      </rPr>
      <t>NKOI</t>
    </r>
  </si>
  <si>
    <t>ANUS</t>
  </si>
  <si>
    <r>
      <t>NG</t>
    </r>
    <r>
      <rPr>
        <sz val="10"/>
        <color indexed="10"/>
        <rFont val="Arial"/>
        <family val="2"/>
      </rPr>
      <t>U</t>
    </r>
    <r>
      <rPr>
        <sz val="11"/>
        <color theme="1"/>
        <rFont val="Calibri"/>
        <family val="2"/>
        <scheme val="minor"/>
      </rPr>
      <t>WE</t>
    </r>
  </si>
  <si>
    <t>ARMOUR</t>
  </si>
  <si>
    <t>JAYULENIKH</t>
  </si>
  <si>
    <t>ARMOUR PLATE</t>
  </si>
  <si>
    <t>TAITHOKH</t>
  </si>
  <si>
    <t>ARMY</t>
  </si>
  <si>
    <t>KENENGKOI</t>
  </si>
  <si>
    <t>ARROW</t>
  </si>
  <si>
    <t>DHICHUTLIKH</t>
  </si>
  <si>
    <t>MARATLANGIKH</t>
  </si>
  <si>
    <t>ARTILLERY SOLDIER</t>
  </si>
  <si>
    <t>BABAILTOKOI</t>
  </si>
  <si>
    <r>
      <t>HANG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I</t>
    </r>
  </si>
  <si>
    <t>BALLISTA</t>
  </si>
  <si>
    <t>DHIBABAILIKH</t>
  </si>
  <si>
    <t>BATTERING RAM</t>
  </si>
  <si>
    <r>
      <t>HK</t>
    </r>
    <r>
      <rPr>
        <sz val="10"/>
        <color indexed="10"/>
        <rFont val="Arial"/>
        <family val="2"/>
      </rPr>
      <t>U</t>
    </r>
    <r>
      <rPr>
        <sz val="11"/>
        <color theme="1"/>
        <rFont val="Calibri"/>
        <family val="2"/>
        <scheme val="minor"/>
      </rPr>
      <t>NGIKH</t>
    </r>
  </si>
  <si>
    <t xml:space="preserve">BATTLE  </t>
  </si>
  <si>
    <r>
      <t>QAD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RKOI</t>
    </r>
  </si>
  <si>
    <t>BATTLE ARRAY</t>
  </si>
  <si>
    <r>
      <t>TATLOM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NIKH</t>
    </r>
  </si>
  <si>
    <t>BATTLE AXE</t>
  </si>
  <si>
    <r>
      <t>P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'DAKH</t>
    </r>
  </si>
  <si>
    <t>BOW</t>
  </si>
  <si>
    <r>
      <t>PAJ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LIKH</t>
    </r>
  </si>
  <si>
    <t>NAUMUKH</t>
  </si>
  <si>
    <t>CHAINMAIL</t>
  </si>
  <si>
    <t>DADATSILIKH</t>
  </si>
  <si>
    <t>COMMANDER</t>
  </si>
  <si>
    <r>
      <t>HAR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TOKOI</t>
    </r>
  </si>
  <si>
    <t>COMPOSITE BOW</t>
  </si>
  <si>
    <r>
      <t>SH'</t>
    </r>
    <r>
      <rPr>
        <sz val="10"/>
        <color indexed="10"/>
        <rFont val="Arial"/>
        <family val="2"/>
      </rPr>
      <t>I</t>
    </r>
    <r>
      <rPr>
        <sz val="11"/>
        <color theme="1"/>
        <rFont val="Calibri"/>
        <family val="2"/>
        <scheme val="minor"/>
      </rPr>
      <t>SHIKH</t>
    </r>
  </si>
  <si>
    <t>CROSS BOW</t>
  </si>
  <si>
    <r>
      <t>HAPAJ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LIKH</t>
    </r>
  </si>
  <si>
    <t>CROSSBOW MAN</t>
  </si>
  <si>
    <r>
      <t>HAPAJEL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RKOI</t>
    </r>
  </si>
  <si>
    <t>FORMAL BATTLE</t>
  </si>
  <si>
    <r>
      <t>QAD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RNIKOI</t>
    </r>
  </si>
  <si>
    <t>FORTRESS</t>
  </si>
  <si>
    <r>
      <t>T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NKOLUMIKH</t>
    </r>
  </si>
  <si>
    <t>GOD</t>
  </si>
  <si>
    <r>
      <t>MITL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N</t>
    </r>
  </si>
  <si>
    <t>GREAT WIZARD</t>
  </si>
  <si>
    <t>TSELINALKOI</t>
  </si>
  <si>
    <t>GREAVE</t>
  </si>
  <si>
    <t>QALENGIKH</t>
  </si>
  <si>
    <t>TRITLUKH</t>
  </si>
  <si>
    <t>HEAVY INFANTRY</t>
  </si>
  <si>
    <r>
      <t>KURUTH</t>
    </r>
    <r>
      <rPr>
        <sz val="10"/>
        <color indexed="10"/>
        <rFont val="Arial"/>
        <family val="2"/>
      </rPr>
      <t>U</t>
    </r>
    <r>
      <rPr>
        <sz val="11"/>
        <color theme="1"/>
        <rFont val="Calibri"/>
        <family val="2"/>
        <scheme val="minor"/>
      </rPr>
      <t>NIKOI</t>
    </r>
  </si>
  <si>
    <t>LEGION</t>
  </si>
  <si>
    <r>
      <t>NIQ</t>
    </r>
    <r>
      <rPr>
        <sz val="10"/>
        <color indexed="10"/>
        <rFont val="Arial"/>
        <family val="2"/>
      </rPr>
      <t>O</t>
    </r>
    <r>
      <rPr>
        <sz val="11"/>
        <color theme="1"/>
        <rFont val="Calibri"/>
        <family val="2"/>
        <scheme val="minor"/>
      </rPr>
      <t>MI-KH</t>
    </r>
  </si>
  <si>
    <t>LIGHT INFANTRY</t>
  </si>
  <si>
    <r>
      <t>PAKHPURD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LKOI</t>
    </r>
  </si>
  <si>
    <t>MAJOR BATTLE</t>
  </si>
  <si>
    <r>
      <t>QAD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RD</t>
    </r>
    <r>
      <rPr>
        <sz val="10"/>
        <color indexed="50"/>
        <rFont val="Arial"/>
        <family val="2"/>
      </rPr>
      <t>A</t>
    </r>
    <r>
      <rPr>
        <sz val="11"/>
        <color theme="1"/>
        <rFont val="Calibri"/>
        <family val="2"/>
        <scheme val="minor"/>
      </rPr>
      <t>LIKOI</t>
    </r>
  </si>
  <si>
    <t>MANGONEL</t>
  </si>
  <si>
    <t>MILBABAILIKH</t>
  </si>
  <si>
    <t>MEDIUM INFANTRY</t>
  </si>
  <si>
    <r>
      <t>DHUKT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MUKOI</t>
    </r>
  </si>
  <si>
    <t>PHALANX ((ENEMY)</t>
  </si>
  <si>
    <r>
      <t>TUNGT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NUKH</t>
    </r>
  </si>
  <si>
    <t>PHALANX (OWN)</t>
  </si>
  <si>
    <r>
      <t>TUNGT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NUKOI</t>
    </r>
  </si>
  <si>
    <t>PIKE</t>
  </si>
  <si>
    <r>
      <t>HAJK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LISH</t>
    </r>
  </si>
  <si>
    <t>PIKEMAN</t>
  </si>
  <si>
    <r>
      <t>HAJK</t>
    </r>
    <r>
      <rPr>
        <sz val="10"/>
        <color indexed="8"/>
        <rFont val="Arial"/>
        <family val="2"/>
      </rPr>
      <t>E</t>
    </r>
    <r>
      <rPr>
        <sz val="11"/>
        <color theme="1"/>
        <rFont val="Calibri"/>
        <family val="2"/>
        <scheme val="minor"/>
      </rPr>
      <t>L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RKOI</t>
    </r>
  </si>
  <si>
    <t>POLEAXE</t>
  </si>
  <si>
    <t>GHUTTUKH</t>
  </si>
  <si>
    <t>PRIEST (GENERIC)</t>
  </si>
  <si>
    <t>SHARTOKOI</t>
  </si>
  <si>
    <t>QUARREL</t>
  </si>
  <si>
    <r>
      <t>TUR</t>
    </r>
    <r>
      <rPr>
        <sz val="10"/>
        <color indexed="10"/>
        <rFont val="Arial"/>
        <family val="2"/>
      </rPr>
      <t>U</t>
    </r>
    <r>
      <rPr>
        <sz val="11"/>
        <color theme="1"/>
        <rFont val="Calibri"/>
        <family val="2"/>
        <scheme val="minor"/>
      </rPr>
      <t>KH</t>
    </r>
  </si>
  <si>
    <t>REARGUARD</t>
  </si>
  <si>
    <r>
      <t>DHIHUITS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NKOI</t>
    </r>
  </si>
  <si>
    <t>RETREAT</t>
  </si>
  <si>
    <r>
      <t>BAHIN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L</t>
    </r>
  </si>
  <si>
    <t>SCALE ARMOUR</t>
  </si>
  <si>
    <r>
      <t>SHGAJ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NIKH</t>
    </r>
  </si>
  <si>
    <t xml:space="preserve">SHIELD  </t>
  </si>
  <si>
    <t>GAIZANKIH</t>
  </si>
  <si>
    <t>SHIELD UNIT</t>
  </si>
  <si>
    <r>
      <t>GAIHUITG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NKOI</t>
    </r>
  </si>
  <si>
    <t>SIEGE</t>
  </si>
  <si>
    <r>
      <t>SS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IDAKH</t>
    </r>
  </si>
  <si>
    <t>SIEGE TOWER</t>
  </si>
  <si>
    <r>
      <t>TIRB</t>
    </r>
    <r>
      <rPr>
        <sz val="10"/>
        <color indexed="10"/>
        <rFont val="Arial"/>
        <family val="2"/>
      </rPr>
      <t>U</t>
    </r>
    <r>
      <rPr>
        <sz val="11"/>
        <color theme="1"/>
        <rFont val="Calibri"/>
        <family val="2"/>
        <scheme val="minor"/>
      </rPr>
      <t>RIKH</t>
    </r>
  </si>
  <si>
    <r>
      <t>SI</t>
    </r>
    <r>
      <rPr>
        <sz val="10"/>
        <color indexed="10"/>
        <rFont val="Arial"/>
        <family val="2"/>
      </rPr>
      <t>U</t>
    </r>
    <r>
      <rPr>
        <sz val="11"/>
        <color theme="1"/>
        <rFont val="Calibri"/>
        <family val="2"/>
        <scheme val="minor"/>
      </rPr>
      <t>SALAKH</t>
    </r>
  </si>
  <si>
    <t>SLINGER</t>
  </si>
  <si>
    <t>SIUSATOKOI</t>
  </si>
  <si>
    <t>SOLDIER</t>
  </si>
  <si>
    <r>
      <t>CH</t>
    </r>
    <r>
      <rPr>
        <sz val="10"/>
        <color indexed="40"/>
        <rFont val="Arial"/>
        <family val="2"/>
      </rPr>
      <t>A</t>
    </r>
    <r>
      <rPr>
        <sz val="11"/>
        <color theme="1"/>
        <rFont val="Calibri"/>
        <family val="2"/>
        <scheme val="minor"/>
      </rPr>
      <t>NGAD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SHAKOI</t>
    </r>
  </si>
  <si>
    <t>SPELL</t>
  </si>
  <si>
    <r>
      <t>B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LASHIKH</t>
    </r>
  </si>
  <si>
    <t>SPICY</t>
  </si>
  <si>
    <r>
      <t>HL</t>
    </r>
    <r>
      <rPr>
        <sz val="10"/>
        <color indexed="10"/>
        <rFont val="Arial"/>
        <family val="2"/>
      </rPr>
      <t>I</t>
    </r>
    <r>
      <rPr>
        <sz val="11"/>
        <color theme="1"/>
        <rFont val="Calibri"/>
        <family val="2"/>
        <scheme val="minor"/>
      </rPr>
      <t>NGSTEN</t>
    </r>
  </si>
  <si>
    <t>STEEL</t>
  </si>
  <si>
    <r>
      <t>FUL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TIKH</t>
    </r>
  </si>
  <si>
    <t>SWORD</t>
  </si>
  <si>
    <r>
      <t>SSY</t>
    </r>
    <r>
      <rPr>
        <sz val="10"/>
        <color indexed="10"/>
        <rFont val="Arial"/>
        <family val="2"/>
      </rPr>
      <t>U</t>
    </r>
    <r>
      <rPr>
        <sz val="11"/>
        <color theme="1"/>
        <rFont val="Calibri"/>
        <family val="2"/>
        <scheme val="minor"/>
      </rPr>
      <t>KOI</t>
    </r>
  </si>
  <si>
    <t>SWORD UNIT</t>
  </si>
  <si>
    <r>
      <t>SSUHUITS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NKOI</t>
    </r>
  </si>
  <si>
    <t>SWORDSMAN</t>
  </si>
  <si>
    <r>
      <t>SSIY</t>
    </r>
    <r>
      <rPr>
        <sz val="10"/>
        <color indexed="10"/>
        <rFont val="Arial"/>
        <family val="2"/>
      </rPr>
      <t>U</t>
    </r>
    <r>
      <rPr>
        <sz val="11"/>
        <color theme="1"/>
        <rFont val="Calibri"/>
        <family val="2"/>
        <scheme val="minor"/>
      </rPr>
      <t>RKOI</t>
    </r>
  </si>
  <si>
    <t>TEMPLE (TSOL GOD)</t>
  </si>
  <si>
    <r>
      <t>KATAK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NKOI</t>
    </r>
  </si>
  <si>
    <t>TO BATTLE</t>
  </si>
  <si>
    <r>
      <t>QAD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R</t>
    </r>
  </si>
  <si>
    <t>TUMELUKH</t>
  </si>
  <si>
    <t>TWO HANDED SWORD</t>
  </si>
  <si>
    <r>
      <t>TLARK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SHKOI</t>
    </r>
  </si>
  <si>
    <t>TWO HANDED SWORDSMAN</t>
  </si>
  <si>
    <r>
      <t>TLAKRESH</t>
    </r>
    <r>
      <rPr>
        <sz val="10"/>
        <color indexed="10"/>
        <rFont val="Arial"/>
        <family val="2"/>
      </rPr>
      <t>U</t>
    </r>
    <r>
      <rPr>
        <sz val="11"/>
        <color theme="1"/>
        <rFont val="Calibri"/>
        <family val="2"/>
        <scheme val="minor"/>
      </rPr>
      <t>RKOI</t>
    </r>
  </si>
  <si>
    <t>VAMBRACE</t>
  </si>
  <si>
    <t>QADLELIKH</t>
  </si>
  <si>
    <t>WARRIOR</t>
  </si>
  <si>
    <t>PURDALMOKHOI</t>
  </si>
  <si>
    <r>
      <t>PURD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LUKH</t>
    </r>
  </si>
  <si>
    <t>KEY TSOLYANI MILITARY VOCAB</t>
  </si>
  <si>
    <t>SOME CHANTS</t>
  </si>
  <si>
    <t>ENGLISH</t>
  </si>
  <si>
    <t>The Greatness of a Weapon is a measure of a Warrior</t>
  </si>
  <si>
    <r>
      <t>D</t>
    </r>
    <r>
      <rPr>
        <b/>
        <sz val="12"/>
        <color indexed="10"/>
        <rFont val="Arial"/>
        <family val="2"/>
      </rPr>
      <t>A</t>
    </r>
    <r>
      <rPr>
        <b/>
        <sz val="12"/>
        <rFont val="Arial"/>
        <family val="2"/>
      </rPr>
      <t>LIKH hi P</t>
    </r>
    <r>
      <rPr>
        <b/>
        <sz val="12"/>
        <color indexed="10"/>
        <rFont val="Arial"/>
        <family val="2"/>
      </rPr>
      <t>U</t>
    </r>
    <r>
      <rPr>
        <b/>
        <sz val="12"/>
        <rFont val="Arial"/>
        <family val="2"/>
      </rPr>
      <t>RDALUKH G</t>
    </r>
    <r>
      <rPr>
        <b/>
        <sz val="12"/>
        <color indexed="10"/>
        <rFont val="Arial"/>
        <family val="2"/>
      </rPr>
      <t>U</t>
    </r>
    <r>
      <rPr>
        <b/>
        <sz val="12"/>
        <rFont val="Arial"/>
        <family val="2"/>
      </rPr>
      <t>AL CHEJ</t>
    </r>
    <r>
      <rPr>
        <b/>
        <sz val="12"/>
        <color indexed="10"/>
        <rFont val="Arial"/>
        <family val="2"/>
      </rPr>
      <t>U</t>
    </r>
    <r>
      <rPr>
        <b/>
        <sz val="12"/>
        <rFont val="Arial"/>
        <family val="2"/>
      </rPr>
      <t>TLEKH hi PURDALMOKHOI</t>
    </r>
  </si>
  <si>
    <t>The Honour of an Egg Group  is the Honour of a Warrior</t>
  </si>
  <si>
    <t>Glory gained in Battle is the Wealth of a Warrior</t>
  </si>
  <si>
    <r>
      <t>H</t>
    </r>
    <r>
      <rPr>
        <b/>
        <sz val="12"/>
        <color indexed="10"/>
        <rFont val="Arial"/>
        <family val="2"/>
      </rPr>
      <t>A</t>
    </r>
    <r>
      <rPr>
        <b/>
        <sz val="12"/>
        <rFont val="Arial"/>
        <family val="2"/>
      </rPr>
      <t>YAKH GATH</t>
    </r>
    <r>
      <rPr>
        <b/>
        <sz val="12"/>
        <color indexed="10"/>
        <rFont val="Arial"/>
        <family val="2"/>
      </rPr>
      <t>A</t>
    </r>
    <r>
      <rPr>
        <b/>
        <sz val="12"/>
        <rFont val="Arial"/>
        <family val="2"/>
      </rPr>
      <t>M QAD</t>
    </r>
    <r>
      <rPr>
        <b/>
        <sz val="12"/>
        <color indexed="10"/>
        <rFont val="Arial"/>
        <family val="2"/>
      </rPr>
      <t>A</t>
    </r>
    <r>
      <rPr>
        <b/>
        <sz val="12"/>
        <rFont val="Arial"/>
        <family val="2"/>
      </rPr>
      <t>RKU G</t>
    </r>
    <r>
      <rPr>
        <b/>
        <sz val="12"/>
        <color indexed="10"/>
        <rFont val="Arial"/>
        <family val="2"/>
      </rPr>
      <t>U</t>
    </r>
    <r>
      <rPr>
        <b/>
        <sz val="12"/>
        <rFont val="Arial"/>
        <family val="2"/>
      </rPr>
      <t>AL THUMESUHK hi PURDALMOKHOI</t>
    </r>
  </si>
  <si>
    <t>These are the fidelities of life</t>
  </si>
  <si>
    <r>
      <t>HITL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SHKOI!  KOLUM</t>
    </r>
    <r>
      <rPr>
        <sz val="10"/>
        <color indexed="10"/>
        <rFont val="Arial"/>
        <family val="2"/>
      </rPr>
      <t>E</t>
    </r>
    <r>
      <rPr>
        <sz val="11"/>
        <color theme="1"/>
        <rFont val="Calibri"/>
        <family val="2"/>
        <scheme val="minor"/>
      </rPr>
      <t>LIKH!  S</t>
    </r>
    <r>
      <rPr>
        <sz val="10"/>
        <color indexed="10"/>
        <rFont val="Arial"/>
        <family val="2"/>
      </rPr>
      <t>A</t>
    </r>
    <r>
      <rPr>
        <sz val="11"/>
        <color theme="1"/>
        <rFont val="Calibri"/>
        <family val="2"/>
        <scheme val="minor"/>
      </rPr>
      <t>KH!</t>
    </r>
  </si>
  <si>
    <t>GUAL MSURRAN CHAGUNIYAL CHAHKEL</t>
  </si>
  <si>
    <t>THAMPRAZURIN YADIKH hi MITLANRA</t>
  </si>
  <si>
    <r>
      <t>B</t>
    </r>
    <r>
      <rPr>
        <sz val="10"/>
        <color indexed="10"/>
        <rFont val="Arial"/>
        <family val="2"/>
      </rPr>
      <t>A</t>
    </r>
    <r>
      <rPr>
        <sz val="10"/>
        <color indexed="8"/>
        <rFont val="Arial"/>
        <family val="2"/>
      </rPr>
      <t>KAI BRUPRUQU</t>
    </r>
    <r>
      <rPr>
        <sz val="10"/>
        <color indexed="10"/>
        <rFont val="Arial"/>
        <family val="2"/>
      </rPr>
      <t>'</t>
    </r>
    <r>
      <rPr>
        <sz val="11"/>
        <color theme="1"/>
        <rFont val="Calibri"/>
        <family val="2"/>
        <scheme val="minor"/>
      </rPr>
      <t>UMIKH       LUMAMAMRA</t>
    </r>
  </si>
  <si>
    <t>+ 1</t>
  </si>
  <si>
    <t>+ 2</t>
  </si>
  <si>
    <t>Disordered / Shaken (Firing Unit)</t>
  </si>
  <si>
    <t>Short / Medium / Long</t>
  </si>
  <si>
    <t>QUALITY CHECK  -  OUTCOMES</t>
  </si>
  <si>
    <t>Reaction Fo / Sw</t>
  </si>
  <si>
    <t>COMBAT</t>
  </si>
  <si>
    <t>ACTIONS</t>
  </si>
  <si>
    <t>Recovery in MZ / FMZ</t>
  </si>
  <si>
    <t>Ignore thereafter</t>
  </si>
  <si>
    <t>1 (No Move)</t>
  </si>
  <si>
    <t>RECOVER</t>
  </si>
  <si>
    <t>SWITCH</t>
  </si>
  <si>
    <t>SWITCH AFTER RSw</t>
  </si>
  <si>
    <t>ROADS</t>
  </si>
  <si>
    <t>NAME</t>
  </si>
  <si>
    <t>QUALITY</t>
  </si>
  <si>
    <t>DEFENCE</t>
  </si>
  <si>
    <t>MISS TYPE</t>
  </si>
  <si>
    <t>AGG</t>
  </si>
  <si>
    <t>COMP</t>
  </si>
  <si>
    <t>INDEP</t>
  </si>
  <si>
    <t>WEIGHT</t>
  </si>
  <si>
    <t>MISSILE</t>
  </si>
  <si>
    <t>K 20</t>
  </si>
  <si>
    <t>LC 85</t>
  </si>
  <si>
    <t>T + 1</t>
  </si>
  <si>
    <t>S 90</t>
  </si>
  <si>
    <t>K25</t>
  </si>
  <si>
    <t>S 80</t>
  </si>
  <si>
    <t>F 80</t>
  </si>
  <si>
    <t>N 55</t>
  </si>
  <si>
    <t>T + 4</t>
  </si>
  <si>
    <t>A + 2</t>
  </si>
  <si>
    <t>N 50</t>
  </si>
  <si>
    <t>A + 4</t>
  </si>
  <si>
    <t>S 75</t>
  </si>
  <si>
    <t>F 30</t>
  </si>
  <si>
    <t>??</t>
  </si>
  <si>
    <t xml:space="preserve">N </t>
  </si>
  <si>
    <t>T + 2</t>
  </si>
  <si>
    <t>N 60</t>
  </si>
  <si>
    <t>N 70</t>
  </si>
  <si>
    <t>N - 3</t>
  </si>
  <si>
    <t>N 65</t>
  </si>
  <si>
    <t>LBP</t>
  </si>
  <si>
    <t>K 35</t>
  </si>
  <si>
    <t>K 30</t>
  </si>
  <si>
    <t>S 85</t>
  </si>
  <si>
    <t>LC</t>
  </si>
  <si>
    <t xml:space="preserve">SCALES OF BROWN </t>
  </si>
  <si>
    <t>p</t>
  </si>
  <si>
    <t>N 45</t>
  </si>
  <si>
    <t xml:space="preserve"> S or LC</t>
  </si>
  <si>
    <t>A or N</t>
  </si>
  <si>
    <t>K35</t>
  </si>
  <si>
    <t>lc</t>
  </si>
  <si>
    <t>T + 3</t>
  </si>
  <si>
    <t>F 70</t>
  </si>
  <si>
    <t>t</t>
  </si>
  <si>
    <t>A  + 4</t>
  </si>
  <si>
    <t>SX</t>
  </si>
  <si>
    <t>A + 3</t>
  </si>
  <si>
    <t>LC 60</t>
  </si>
  <si>
    <t>LJ</t>
  </si>
  <si>
    <t>PC</t>
  </si>
  <si>
    <t>F 60</t>
  </si>
  <si>
    <t>PL</t>
  </si>
  <si>
    <t xml:space="preserve">DANCER </t>
  </si>
  <si>
    <t>K 25</t>
  </si>
  <si>
    <t>K 40</t>
  </si>
  <si>
    <t>K40</t>
  </si>
  <si>
    <t>K20</t>
  </si>
  <si>
    <t>A + 5</t>
  </si>
  <si>
    <t xml:space="preserve">LC </t>
  </si>
  <si>
    <t>A + 6</t>
  </si>
  <si>
    <t xml:space="preserve">BANNER OF DHARU HALBERD </t>
  </si>
  <si>
    <t>DEADLY OF LORUN BOW</t>
  </si>
  <si>
    <t>MIGHTY OF YAN KOR 1  SPEAR</t>
  </si>
  <si>
    <t>MIGHTY OF YAN KOR 1  AXE</t>
  </si>
  <si>
    <t>MIGHTY OF YAN KOR 1 XB</t>
  </si>
  <si>
    <t xml:space="preserve">TURQUOISE EYE AXE </t>
  </si>
  <si>
    <t>VALIANT OF KEER  SPEAR</t>
  </si>
  <si>
    <t>Formation change in Zone</t>
  </si>
  <si>
    <t>R / B</t>
  </si>
  <si>
    <t xml:space="preserve">ATTACKER </t>
  </si>
  <si>
    <t xml:space="preserve">DEFENDER </t>
  </si>
  <si>
    <t>NO OUTCOME / PB</t>
  </si>
  <si>
    <t>NO OUTCOME</t>
  </si>
  <si>
    <t>NO OUTCOME / PB / R</t>
  </si>
  <si>
    <t>NO EFFECT</t>
  </si>
  <si>
    <t>EFFECT</t>
  </si>
  <si>
    <t>NO OUTCOME / PB / R / B</t>
  </si>
  <si>
    <t xml:space="preserve"> + 2</t>
  </si>
  <si>
    <t>- 2</t>
  </si>
  <si>
    <t xml:space="preserve">- 1 </t>
  </si>
  <si>
    <t xml:space="preserve">+ 4 </t>
  </si>
  <si>
    <t>Defender Withdraws</t>
  </si>
  <si>
    <t>Both sides Withdraw</t>
  </si>
  <si>
    <r>
      <rPr>
        <b/>
        <sz val="24"/>
        <color theme="1"/>
        <rFont val="Calibri"/>
        <family val="2"/>
        <scheme val="minor"/>
      </rPr>
      <t xml:space="preserve">               </t>
    </r>
    <r>
      <rPr>
        <b/>
        <u/>
        <sz val="24"/>
        <color theme="1"/>
        <rFont val="Calibri"/>
        <family val="2"/>
        <scheme val="minor"/>
      </rPr>
      <t xml:space="preserve"> MELEE IN BUILT UP TERRAIN</t>
    </r>
  </si>
  <si>
    <t>GOOD</t>
  </si>
  <si>
    <t xml:space="preserve">BALLISTA </t>
  </si>
  <si>
    <t>SLAYER</t>
  </si>
  <si>
    <t>SMITER</t>
  </si>
  <si>
    <t>FIGHTER</t>
  </si>
  <si>
    <t>FODDER</t>
  </si>
  <si>
    <t>QC-2</t>
  </si>
  <si>
    <t>QC-4</t>
  </si>
  <si>
    <t>DAD</t>
  </si>
  <si>
    <t>GOB</t>
  </si>
  <si>
    <t>6, 7-8, 9+</t>
  </si>
  <si>
    <t>EL</t>
  </si>
  <si>
    <t>HVY MANGO</t>
  </si>
  <si>
    <t>100 (ANKS)</t>
  </si>
  <si>
    <t>50 (ANKL)</t>
  </si>
  <si>
    <t>LIGHT MANGO</t>
  </si>
  <si>
    <t>BOLT OF METALLJA</t>
  </si>
  <si>
    <t>SHIELD OF CHIRENE</t>
  </si>
  <si>
    <t>EYE OF SUBADIM</t>
  </si>
  <si>
    <t>FIST OF HRUGGA</t>
  </si>
  <si>
    <r>
      <t xml:space="preserve">OMNIPOTENT </t>
    </r>
    <r>
      <rPr>
        <sz val="20"/>
        <color theme="9" tint="-0.499984740745262"/>
        <rFont val="Haettenschweiler"/>
        <family val="2"/>
      </rPr>
      <t>AZURE</t>
    </r>
    <r>
      <rPr>
        <sz val="20"/>
        <color indexed="12"/>
        <rFont val="Haettenschweiler"/>
        <family val="2"/>
      </rPr>
      <t xml:space="preserve"> LEGION</t>
    </r>
  </si>
  <si>
    <t>Bypassing Bolt vs Shield</t>
  </si>
  <si>
    <t>Return to Ready Box</t>
  </si>
  <si>
    <t>Fail but keep FF0</t>
  </si>
  <si>
    <t>Fail, discard FF0</t>
  </si>
  <si>
    <t xml:space="preserve"> + 0</t>
  </si>
  <si>
    <t>QC - 1</t>
  </si>
  <si>
    <t>QC 0</t>
  </si>
  <si>
    <t>None / Light / Heavy / Total</t>
  </si>
  <si>
    <t>N = None, L = Light, H = Heavy (for missile fire).  Total is only  in proper fortifications</t>
  </si>
  <si>
    <t>Tight / Chequer  / Open / Loose</t>
  </si>
  <si>
    <t>CHE</t>
  </si>
  <si>
    <t>+ 3</t>
  </si>
  <si>
    <t>+ 4</t>
  </si>
  <si>
    <t>&gt; 3:1</t>
  </si>
  <si>
    <t xml:space="preserve">DENSITY </t>
  </si>
  <si>
    <t>MISSILE UNITS</t>
  </si>
  <si>
    <r>
      <rPr>
        <b/>
        <sz val="16"/>
        <color theme="4" tint="-0.249977111117893"/>
        <rFont val="Arial"/>
        <family val="2"/>
      </rPr>
      <t xml:space="preserve">      MISSILE UNITS </t>
    </r>
    <r>
      <rPr>
        <b/>
        <sz val="16"/>
        <color theme="1"/>
        <rFont val="Arial"/>
        <family val="2"/>
      </rPr>
      <t>AND ARTILLERY</t>
    </r>
  </si>
  <si>
    <t xml:space="preserve">    MISSILE UNITS ONLY</t>
  </si>
  <si>
    <r>
      <t xml:space="preserve">Artillery with Attack  in Blue can move </t>
    </r>
    <r>
      <rPr>
        <b/>
        <sz val="12"/>
        <color rgb="FFFF0000"/>
        <rFont val="Arial"/>
        <family val="2"/>
      </rPr>
      <t>and</t>
    </r>
    <r>
      <rPr>
        <b/>
        <sz val="12"/>
        <color indexed="8"/>
        <rFont val="Arial"/>
        <family val="2"/>
      </rPr>
      <t xml:space="preserve"> fire and need LoS</t>
    </r>
  </si>
  <si>
    <t>LONG / COMP BOW</t>
  </si>
  <si>
    <t>HEAVY MANGO</t>
  </si>
  <si>
    <t>T / CH / O / L</t>
  </si>
  <si>
    <t xml:space="preserve">MORDANT DEATH </t>
  </si>
  <si>
    <t>FC  after Rfo</t>
  </si>
  <si>
    <t>CHEQUER</t>
  </si>
  <si>
    <t>TURN  -  TSOLYANI</t>
  </si>
  <si>
    <t>TURN  -  MUUGALAVYANI</t>
  </si>
  <si>
    <t>TURN  -  YAN KORYANI</t>
  </si>
  <si>
    <t>TURN  -  SALARVYANI</t>
  </si>
  <si>
    <t>UPHILL UNIT + 2</t>
  </si>
  <si>
    <t>UPHILL UNIT + 3</t>
  </si>
  <si>
    <t>COST</t>
  </si>
  <si>
    <t>COUNTERS</t>
  </si>
  <si>
    <t>COUNTERED BY</t>
  </si>
  <si>
    <t>SUB TYPE</t>
  </si>
  <si>
    <t>Removal</t>
  </si>
  <si>
    <t>Dark Doom</t>
  </si>
  <si>
    <t>Cleansing Blade</t>
  </si>
  <si>
    <t>Recondite</t>
  </si>
  <si>
    <t>Deadly Missiles</t>
  </si>
  <si>
    <t>Chiming Skulls</t>
  </si>
  <si>
    <t>DURATION</t>
  </si>
  <si>
    <t>Spec</t>
  </si>
  <si>
    <t>Immediate</t>
  </si>
  <si>
    <t>Innocence of Dilinala</t>
  </si>
  <si>
    <t>Dia Veil of Paiya</t>
  </si>
  <si>
    <t>Mighty Fists</t>
  </si>
  <si>
    <t>Blessing</t>
  </si>
  <si>
    <t>Doomkill</t>
  </si>
  <si>
    <t>Dia Veil of Ulela</t>
  </si>
  <si>
    <t xml:space="preserve"> Savage Bite </t>
  </si>
  <si>
    <t xml:space="preserve"> Bluff Cheer</t>
  </si>
  <si>
    <t>FLAME</t>
  </si>
  <si>
    <t>Hallucinations of Zanatl</t>
  </si>
  <si>
    <r>
      <rPr>
        <b/>
        <sz val="14"/>
        <color theme="1"/>
        <rFont val="Arial"/>
        <family val="2"/>
      </rPr>
      <t xml:space="preserve">     </t>
    </r>
    <r>
      <rPr>
        <b/>
        <u/>
        <sz val="14"/>
        <color theme="1"/>
        <rFont val="Arial"/>
        <family val="2"/>
      </rPr>
      <t xml:space="preserve"> DESCRIPTION</t>
    </r>
  </si>
  <si>
    <t>POPS</t>
  </si>
  <si>
    <t>PRINCE OF BLUE ROOM 1</t>
  </si>
  <si>
    <t>PRINCE OF BLUE ROOM 2</t>
  </si>
  <si>
    <t>RED DEVASTATION 1</t>
  </si>
  <si>
    <t>RED DEVASTATION 2</t>
  </si>
  <si>
    <t>EVER PRESENT GLORY 1</t>
  </si>
  <si>
    <t>EVER PRESENT GLORY 2</t>
  </si>
  <si>
    <t>OMNIPOTENT AZURE LEGION 1</t>
  </si>
  <si>
    <t>OMNIPOTENT AZURE LEGION 2</t>
  </si>
  <si>
    <t>SEAL OF WORM 1</t>
  </si>
  <si>
    <t>SEAL OF WORM 2</t>
  </si>
  <si>
    <t>RESPLENDENT  2</t>
  </si>
  <si>
    <t>RESPLENDENT  1</t>
  </si>
  <si>
    <t>SANGUINE VICTORY  1</t>
  </si>
  <si>
    <t>SANGUINE VICTORY  2</t>
  </si>
  <si>
    <t>Var</t>
  </si>
  <si>
    <t>Blazing Light</t>
  </si>
  <si>
    <t>Benison</t>
  </si>
  <si>
    <t>Perm</t>
  </si>
  <si>
    <t>Effectively Lascivious</t>
  </si>
  <si>
    <t>Hideous Visions of Kuk</t>
  </si>
  <si>
    <t>=&gt;4:1</t>
  </si>
  <si>
    <t>Succeed BE1 CH</t>
  </si>
  <si>
    <t xml:space="preserve">Succeed BE2 CH   </t>
  </si>
  <si>
    <t>Fail BE2 CH</t>
  </si>
  <si>
    <t>Fail BE1 CH</t>
  </si>
  <si>
    <t>Succeed BE2 CH / Abort</t>
  </si>
  <si>
    <t>Interpenetrating I 5.1</t>
  </si>
  <si>
    <r>
      <rPr>
        <b/>
        <sz val="22"/>
        <color rgb="FF00B050"/>
        <rFont val="Algerian"/>
        <family val="5"/>
      </rPr>
      <t xml:space="preserve">   </t>
    </r>
    <r>
      <rPr>
        <b/>
        <u/>
        <sz val="22"/>
        <color rgb="FF00B050"/>
        <rFont val="Algerian"/>
        <family val="5"/>
      </rPr>
      <t>YANKOR</t>
    </r>
  </si>
  <si>
    <r>
      <rPr>
        <b/>
        <sz val="18"/>
        <color rgb="FFFF0000"/>
        <rFont val="Castellar"/>
        <family val="1"/>
      </rPr>
      <t xml:space="preserve"> </t>
    </r>
    <r>
      <rPr>
        <b/>
        <u/>
        <sz val="18"/>
        <color rgb="FFFF0000"/>
        <rFont val="Castellar"/>
        <family val="1"/>
      </rPr>
      <t>MUUGAVALYA</t>
    </r>
  </si>
  <si>
    <t>B? +4</t>
  </si>
  <si>
    <t>B? +3</t>
  </si>
  <si>
    <t>B? +2</t>
  </si>
  <si>
    <t>B? +1</t>
  </si>
  <si>
    <t>B?  0</t>
  </si>
  <si>
    <t>B? -1</t>
  </si>
  <si>
    <t>B?  -4</t>
  </si>
  <si>
    <t>B? -5</t>
  </si>
  <si>
    <t>R? - 2</t>
  </si>
  <si>
    <t xml:space="preserve">HEAVY X BOW </t>
  </si>
  <si>
    <t>Recoil 100mm.  Enemy may follow up 50mm</t>
  </si>
  <si>
    <t xml:space="preserve">Pushed back 50mm.  </t>
  </si>
  <si>
    <t>Melee Result QC;  if failed suffer result</t>
  </si>
  <si>
    <t>Blessing of Ninue</t>
  </si>
  <si>
    <t>Command of Aleya</t>
  </si>
  <si>
    <t>Beast without a Tail</t>
  </si>
  <si>
    <t>Mouth of Ge'en</t>
  </si>
  <si>
    <t>Ssudune</t>
  </si>
  <si>
    <t>Tkel</t>
  </si>
  <si>
    <t xml:space="preserve">Beast </t>
  </si>
  <si>
    <t>Glutinous Fluids Nere</t>
  </si>
  <si>
    <t>Excrescence of Gashtene</t>
  </si>
  <si>
    <t xml:space="preserve">Blackness of Kurritlakal / Darkness of Gereshma'a </t>
  </si>
  <si>
    <t>PB?</t>
  </si>
  <si>
    <t>R? -1</t>
  </si>
  <si>
    <t>R? - 3</t>
  </si>
  <si>
    <t>R? -5</t>
  </si>
  <si>
    <t>Bluff Cheer of Hagarr</t>
  </si>
  <si>
    <t>Impatient Anger of the Vriddi</t>
  </si>
  <si>
    <t>Bolt vs Unmentionables</t>
  </si>
  <si>
    <t>Unmentionables vs Bolt</t>
  </si>
  <si>
    <t>KETTUKAL</t>
  </si>
  <si>
    <t>ESELNE</t>
  </si>
  <si>
    <t>MIRUSIYA</t>
  </si>
  <si>
    <t>WESSUKU</t>
  </si>
  <si>
    <t>GRAND TACTICAL</t>
  </si>
  <si>
    <t>TACTICAL SKILL</t>
  </si>
  <si>
    <t>ORGANISATION</t>
  </si>
  <si>
    <t>LEADERSHIP</t>
  </si>
  <si>
    <t>INITIATIVE</t>
  </si>
  <si>
    <t>PRINCE TU'UMUNISH SSA'AMUSSA</t>
  </si>
  <si>
    <t>PRINCE DILITLAZISH KO'OL</t>
  </si>
  <si>
    <t>PRINCE MIRIDATISH  SAMUNDAYA</t>
  </si>
  <si>
    <t>HEREKUNISH KETLANAINO</t>
  </si>
  <si>
    <t>V in Vim</t>
  </si>
  <si>
    <t>T of Terror</t>
  </si>
  <si>
    <t>PRINCE ZHURRILUGA</t>
  </si>
  <si>
    <t>PRINCE ZNAKKOSHAYU</t>
  </si>
  <si>
    <t>VRUMMISHSHA DEDDLAQA'A</t>
  </si>
  <si>
    <t>CHRUGGILLESHMU</t>
  </si>
  <si>
    <t>HRUCHCHAQSHA</t>
  </si>
  <si>
    <t>KHEKKHESSA</t>
  </si>
  <si>
    <t>EBON PALACE</t>
  </si>
  <si>
    <t>MORMORON PLAIN</t>
  </si>
  <si>
    <t>SOMBRE FOREST</t>
  </si>
  <si>
    <t>Aggressive:</t>
  </si>
  <si>
    <t>Always orders charge, +3 bender unless otherwise specified</t>
  </si>
  <si>
    <t>Tough:</t>
  </si>
  <si>
    <t>Choose, 0 bender unless otherwise specified</t>
  </si>
  <si>
    <t>Nervous:</t>
  </si>
  <si>
    <t>-3 bender unless otherwise specified</t>
  </si>
  <si>
    <t>Skilled</t>
  </si>
  <si>
    <r>
      <t xml:space="preserve">Rating for KCR between 70-100%.  </t>
    </r>
    <r>
      <rPr>
        <b/>
        <sz val="12"/>
        <rFont val="Times New Roman"/>
        <family val="1"/>
      </rPr>
      <t>Default 75%</t>
    </r>
    <r>
      <rPr>
        <sz val="12"/>
        <rFont val="Times New Roman"/>
        <family val="1"/>
      </rPr>
      <t>.  +2 on Order rating</t>
    </r>
  </si>
  <si>
    <t>Normal</t>
  </si>
  <si>
    <r>
      <t xml:space="preserve">Rating for KCR between 40-70%, </t>
    </r>
    <r>
      <rPr>
        <b/>
        <sz val="12"/>
        <color indexed="8"/>
        <rFont val="Times New Roman"/>
        <family val="1"/>
      </rPr>
      <t xml:space="preserve">default 50% </t>
    </r>
  </si>
  <si>
    <t>Klutz</t>
  </si>
  <si>
    <t xml:space="preserve">Rating for KCR &lt;=40%.  Default 30% -2 on Order rating </t>
  </si>
  <si>
    <t>Loose Chlen</t>
  </si>
  <si>
    <r>
      <t xml:space="preserve">10% of rolling on Loose Chlen table despite orders), but changes formation even if not in command </t>
    </r>
    <r>
      <rPr>
        <sz val="12"/>
        <color indexed="10"/>
        <rFont val="Times New Roman"/>
        <family val="1"/>
      </rPr>
      <t>range  [see changes in loss of control]</t>
    </r>
  </si>
  <si>
    <t>Follower</t>
  </si>
  <si>
    <t>50% chance of formation change if out of com net</t>
  </si>
  <si>
    <t>Slavish</t>
  </si>
  <si>
    <t>No formation change out of comm net</t>
  </si>
  <si>
    <t>Inspiring:</t>
  </si>
  <si>
    <t>+ 1 on Melee Rating, + 2 on Morale Rating.  Double if in frontline  (susceptible to injury)</t>
  </si>
  <si>
    <t>Solid</t>
  </si>
  <si>
    <r>
      <t xml:space="preserve">+ 1 on Melee Rating, + 2 on Morale Rating  </t>
    </r>
    <r>
      <rPr>
        <b/>
        <sz val="12"/>
        <rFont val="Times New Roman"/>
        <family val="1"/>
      </rPr>
      <t>IF</t>
    </r>
    <r>
      <rPr>
        <sz val="12"/>
        <rFont val="Times New Roman"/>
        <family val="1"/>
      </rPr>
      <t xml:space="preserve"> in frontline  (susceptible to injury)</t>
    </r>
  </si>
  <si>
    <t>Dispiriting:</t>
  </si>
  <si>
    <t>- 2 on Melee Rating, - 2 on Morale Rating, will not go in front line</t>
  </si>
  <si>
    <t>Cat O’Nine Tails</t>
  </si>
  <si>
    <t xml:space="preserve"> +2 on Order Rating, -1 on Morale Rating</t>
  </si>
  <si>
    <t>Firm</t>
  </si>
  <si>
    <t>Pussy:</t>
  </si>
  <si>
    <t>- 2 on Order Rating</t>
  </si>
  <si>
    <t>NO.</t>
  </si>
  <si>
    <t>AGGRO</t>
  </si>
  <si>
    <t>SKILL</t>
  </si>
  <si>
    <t>LEADER</t>
  </si>
  <si>
    <t>DISCIPLINE</t>
  </si>
  <si>
    <t>AERIEL JOYFUL</t>
  </si>
  <si>
    <t>KETTUKAL ESELNE</t>
  </si>
  <si>
    <t xml:space="preserve">ARMOURED VISION </t>
  </si>
  <si>
    <t xml:space="preserve">   K 20</t>
  </si>
  <si>
    <t xml:space="preserve">L/C </t>
  </si>
  <si>
    <t xml:space="preserve">       I, +5, 0</t>
  </si>
  <si>
    <t>BAND OF MRIZHA</t>
  </si>
  <si>
    <t>A +4</t>
  </si>
  <si>
    <t xml:space="preserve">   K 30</t>
  </si>
  <si>
    <t>L/C</t>
  </si>
  <si>
    <t xml:space="preserve">       T, +4, +3</t>
  </si>
  <si>
    <t xml:space="preserve">     P, -2</t>
  </si>
  <si>
    <t>BROKEN B</t>
  </si>
  <si>
    <t>KERDU FROM FASILTUM</t>
  </si>
  <si>
    <t>S 90 + 2</t>
  </si>
  <si>
    <t>F 50%</t>
  </si>
  <si>
    <t>I, +2, + 1</t>
  </si>
  <si>
    <t>C, -1, + 3</t>
  </si>
  <si>
    <t>D, -2, -2</t>
  </si>
  <si>
    <t>KERDU EX RED DEV</t>
  </si>
  <si>
    <t>CITY OF CHRI</t>
  </si>
  <si>
    <t>A, +3</t>
  </si>
  <si>
    <t>K 80, 20</t>
  </si>
  <si>
    <t>L 70%</t>
  </si>
  <si>
    <t>D-3</t>
  </si>
  <si>
    <t>DEEP GREEN</t>
  </si>
  <si>
    <t>I</t>
  </si>
  <si>
    <t>THUMIS</t>
  </si>
  <si>
    <t>DEEP PURPLE</t>
  </si>
  <si>
    <t>DOOMED P</t>
  </si>
  <si>
    <t>P, +1, -2</t>
  </si>
  <si>
    <t>EPG</t>
  </si>
  <si>
    <t>T4</t>
  </si>
  <si>
    <t>S 90 +5</t>
  </si>
  <si>
    <t>F 90%</t>
  </si>
  <si>
    <t>I +4</t>
  </si>
  <si>
    <t>F +2</t>
  </si>
  <si>
    <t xml:space="preserve">      N 50</t>
  </si>
  <si>
    <t xml:space="preserve">   S</t>
  </si>
  <si>
    <t xml:space="preserve">        I, +2, 0</t>
  </si>
  <si>
    <t xml:space="preserve">         F</t>
  </si>
  <si>
    <t xml:space="preserve">     A+2</t>
  </si>
  <si>
    <t xml:space="preserve">       N 50</t>
  </si>
  <si>
    <t xml:space="preserve">            S             </t>
  </si>
  <si>
    <t xml:space="preserve">     C, -1,+2</t>
  </si>
  <si>
    <t xml:space="preserve">    A+4</t>
  </si>
  <si>
    <t xml:space="preserve">  S 75</t>
  </si>
  <si>
    <t xml:space="preserve">      I, +4, +2</t>
  </si>
  <si>
    <t>GUSHA</t>
  </si>
  <si>
    <t>N50</t>
  </si>
  <si>
    <t>HRK SS</t>
  </si>
  <si>
    <t>L/C 60%</t>
  </si>
  <si>
    <t>I, +2, + 2</t>
  </si>
  <si>
    <t>JOYFUL V</t>
  </si>
  <si>
    <t>I+2, +2</t>
  </si>
  <si>
    <t>MILIT A BIT, HNALLA</t>
  </si>
  <si>
    <t xml:space="preserve">  F</t>
  </si>
  <si>
    <t xml:space="preserve"> I, +3,+2</t>
  </si>
  <si>
    <t xml:space="preserve">    P, -2</t>
  </si>
  <si>
    <t>N -3</t>
  </si>
  <si>
    <t>N0 50</t>
  </si>
  <si>
    <t>D, -1, -1</t>
  </si>
  <si>
    <t>KRAA</t>
  </si>
  <si>
    <t>C, -1 +2</t>
  </si>
  <si>
    <t xml:space="preserve">         N</t>
  </si>
  <si>
    <t xml:space="preserve">     S 70</t>
  </si>
  <si>
    <t xml:space="preserve">   F</t>
  </si>
  <si>
    <t xml:space="preserve">        I, + 4, 0</t>
  </si>
  <si>
    <t xml:space="preserve">          F</t>
  </si>
  <si>
    <t>A +2</t>
  </si>
  <si>
    <t>P, +1, + 2</t>
  </si>
  <si>
    <t xml:space="preserve">     T</t>
  </si>
  <si>
    <t xml:space="preserve">   N 70</t>
  </si>
  <si>
    <t xml:space="preserve">F </t>
  </si>
  <si>
    <t>MRISSA</t>
  </si>
  <si>
    <t>T +2</t>
  </si>
  <si>
    <t>I +2 +2</t>
  </si>
  <si>
    <t>NAKOME</t>
  </si>
  <si>
    <t xml:space="preserve">   T</t>
  </si>
  <si>
    <t xml:space="preserve">   N 55</t>
  </si>
  <si>
    <t xml:space="preserve">              S</t>
  </si>
  <si>
    <t xml:space="preserve">            F</t>
  </si>
  <si>
    <t>NEST OF TTIK DEQEQ</t>
  </si>
  <si>
    <t>I, +4, + 2</t>
  </si>
  <si>
    <t>OAL</t>
  </si>
  <si>
    <t>C, -1, + 2</t>
  </si>
  <si>
    <t>P, -2</t>
  </si>
  <si>
    <t>GENERAL KEEN TO AVOID COMBAT</t>
  </si>
  <si>
    <t>RED DEV</t>
  </si>
  <si>
    <t>I, + 2, +3</t>
  </si>
  <si>
    <t>C, +2</t>
  </si>
  <si>
    <t>ROOT EATERS</t>
  </si>
  <si>
    <t>T (A VS MUUG)</t>
  </si>
  <si>
    <t xml:space="preserve">    T</t>
  </si>
  <si>
    <t xml:space="preserve">     N 45</t>
  </si>
  <si>
    <t xml:space="preserve">L/C OR S         </t>
  </si>
  <si>
    <t>I, +2,+2</t>
  </si>
  <si>
    <t xml:space="preserve">          F       </t>
  </si>
  <si>
    <t>Ind depends on general</t>
  </si>
  <si>
    <t>SEAL OF W</t>
  </si>
  <si>
    <t>A OR N</t>
  </si>
  <si>
    <t>L OR S</t>
  </si>
  <si>
    <t>I, +4, + 1</t>
  </si>
  <si>
    <t xml:space="preserve">    A + 3</t>
  </si>
  <si>
    <t xml:space="preserve">  N 65</t>
  </si>
  <si>
    <t xml:space="preserve">       I +3, +3</t>
  </si>
  <si>
    <t>SPLEN OF SHEN</t>
  </si>
  <si>
    <t>T + 3 A vs Sal)</t>
  </si>
  <si>
    <t>I, +1, + 2</t>
  </si>
  <si>
    <t>C, + 2, 0</t>
  </si>
  <si>
    <t>A+4</t>
  </si>
  <si>
    <t>S80</t>
  </si>
  <si>
    <t>I +1, +1</t>
  </si>
  <si>
    <t>TIK NEKW KET</t>
  </si>
  <si>
    <t>I, +3, 0</t>
  </si>
  <si>
    <t xml:space="preserve">K 35%, </t>
  </si>
  <si>
    <t>CRIMSON B</t>
  </si>
  <si>
    <t>D -1, -2</t>
  </si>
  <si>
    <t>DESTROY IN G</t>
  </si>
  <si>
    <t>C +2, 0</t>
  </si>
  <si>
    <t>EXALTED F</t>
  </si>
  <si>
    <t>D -1, -1</t>
  </si>
  <si>
    <t>S 70</t>
  </si>
  <si>
    <t>KRUU</t>
  </si>
  <si>
    <t>LIGHTNING SHAFT</t>
  </si>
  <si>
    <t>I +5 ,0</t>
  </si>
  <si>
    <t>D, -4, -2</t>
  </si>
  <si>
    <t>MAROON B</t>
  </si>
  <si>
    <t>L 95%</t>
  </si>
  <si>
    <t>I +1, + 2</t>
  </si>
  <si>
    <t>ORN OF EMP</t>
  </si>
  <si>
    <t>I +2, + 1</t>
  </si>
  <si>
    <t>L 20</t>
  </si>
  <si>
    <t>P 0, -2</t>
  </si>
  <si>
    <t>RISE TO STRIKE</t>
  </si>
  <si>
    <t>SANGUINE V</t>
  </si>
  <si>
    <t>D -3, -2</t>
  </si>
  <si>
    <t>C +2</t>
  </si>
  <si>
    <t>SCARLET B</t>
  </si>
  <si>
    <t>I + 2, + 2</t>
  </si>
  <si>
    <t>N60</t>
  </si>
  <si>
    <t>TRIUMPH OF T</t>
  </si>
  <si>
    <t>I +2, +2</t>
  </si>
  <si>
    <t>VERMILLION B</t>
  </si>
  <si>
    <t>K 30, -4</t>
  </si>
  <si>
    <t>D -4, -2</t>
  </si>
  <si>
    <t>P -1</t>
  </si>
  <si>
    <t>VICT IN VIM</t>
  </si>
  <si>
    <t>L/C 25</t>
  </si>
  <si>
    <t>I, + 1, + 3</t>
  </si>
  <si>
    <t>SEE ORNAMENT, GOES WITH THEM</t>
  </si>
  <si>
    <t>I +4, + 2</t>
  </si>
  <si>
    <t>C +2. - 0</t>
  </si>
  <si>
    <t>MRRGSSHA</t>
  </si>
  <si>
    <t>I + 2</t>
  </si>
  <si>
    <t>YAN KOR 1</t>
  </si>
  <si>
    <t>VALIANT OF KEER</t>
  </si>
  <si>
    <t>I +2/+2</t>
  </si>
  <si>
    <t>DHARU</t>
  </si>
  <si>
    <t>VANU</t>
  </si>
  <si>
    <t>NA CHUUL</t>
  </si>
  <si>
    <t>MAD ONES</t>
  </si>
  <si>
    <t>I + 4, + 4</t>
  </si>
  <si>
    <t>S75</t>
  </si>
  <si>
    <t>TURQUOISE EYE</t>
  </si>
  <si>
    <t xml:space="preserve"> I + 2, +2</t>
  </si>
  <si>
    <t>FISHERS OF FLAME</t>
  </si>
  <si>
    <t>N65</t>
  </si>
  <si>
    <t>F + 2, + 2</t>
  </si>
  <si>
    <t>MAKHIS</t>
  </si>
  <si>
    <t>NGAKU</t>
  </si>
  <si>
    <t>K30</t>
  </si>
  <si>
    <t>DEFENCE AGAINST EVIL</t>
  </si>
  <si>
    <t>SILVER WORM</t>
  </si>
  <si>
    <t>LORUN</t>
  </si>
  <si>
    <t>I + 1</t>
  </si>
  <si>
    <t>DEADLY OF LORUN</t>
  </si>
  <si>
    <t>P 3</t>
  </si>
  <si>
    <t>HEKKEKA NNA</t>
  </si>
  <si>
    <t>HORDE OF BARGDIL</t>
  </si>
  <si>
    <t>BLACK STANDARD</t>
  </si>
  <si>
    <t>GREY STANDARD</t>
  </si>
  <si>
    <t>A-2</t>
  </si>
  <si>
    <t>SILVER STANDARD</t>
  </si>
  <si>
    <t>OF NORTH</t>
  </si>
  <si>
    <t>POWER ON LAND</t>
  </si>
  <si>
    <t>SABLE SEA</t>
  </si>
  <si>
    <t>MACE OF STEEL</t>
  </si>
  <si>
    <t>UNSHEATHED BLADE</t>
  </si>
  <si>
    <t>TSA'AVTULGU</t>
  </si>
  <si>
    <t>A +_4</t>
  </si>
  <si>
    <t>S70</t>
  </si>
  <si>
    <t>WAR GODS</t>
  </si>
  <si>
    <t>SARKU</t>
  </si>
  <si>
    <t>PALACE</t>
  </si>
  <si>
    <t>Elechu hiChakkena of Usenanu</t>
  </si>
  <si>
    <t xml:space="preserve"> Elechu of Usenanu (cb  -  m)</t>
  </si>
  <si>
    <t xml:space="preserve"> Elechu of Usenanu (cb  -  h)</t>
  </si>
  <si>
    <t>glorious destiny (hxb - l)</t>
  </si>
  <si>
    <t>Lord Sangar hiVu'unavu of Fasiltum</t>
  </si>
  <si>
    <t>body</t>
  </si>
  <si>
    <t>shield</t>
  </si>
  <si>
    <t>kaing</t>
  </si>
  <si>
    <t>steel, white, blue</t>
  </si>
  <si>
    <t>dark red, choice, blue</t>
  </si>
  <si>
    <t>black, bright red, blue</t>
  </si>
  <si>
    <t>bright red, black blue</t>
  </si>
  <si>
    <t>blue, white, silver</t>
  </si>
  <si>
    <t>white, blue, yellow</t>
  </si>
  <si>
    <t>ELECHU OF USENANU</t>
  </si>
  <si>
    <t>GLORIOUS DESTINY</t>
  </si>
  <si>
    <t>Undead Create</t>
  </si>
  <si>
    <t>2 x BE2</t>
  </si>
  <si>
    <t>Hideous Countenance</t>
  </si>
  <si>
    <t>Impair</t>
  </si>
  <si>
    <t>CP Impair</t>
  </si>
  <si>
    <t>Block/Enhance</t>
  </si>
  <si>
    <t>Enhance</t>
  </si>
  <si>
    <r>
      <t xml:space="preserve">Benison of </t>
    </r>
    <r>
      <rPr>
        <b/>
        <sz val="16"/>
        <color rgb="FFFF0000"/>
        <rFont val="Calibri"/>
        <family val="2"/>
        <scheme val="minor"/>
      </rPr>
      <t>Ngungethib</t>
    </r>
  </si>
  <si>
    <r>
      <t xml:space="preserve">Blackness of </t>
    </r>
    <r>
      <rPr>
        <b/>
        <sz val="16"/>
        <color rgb="FFFF0000"/>
        <rFont val="Calibri"/>
        <family val="2"/>
        <scheme val="minor"/>
      </rPr>
      <t>Kurritlakal</t>
    </r>
  </si>
  <si>
    <r>
      <t xml:space="preserve">Fasiltum's </t>
    </r>
    <r>
      <rPr>
        <b/>
        <sz val="16"/>
        <color rgb="FFFF0000"/>
        <rFont val="Calibri"/>
        <family val="2"/>
        <scheme val="minor"/>
      </rPr>
      <t>Banded Diorite</t>
    </r>
  </si>
  <si>
    <r>
      <t xml:space="preserve">Ghastly Visage of </t>
    </r>
    <r>
      <rPr>
        <b/>
        <sz val="16"/>
        <color rgb="FFFF0000"/>
        <rFont val="Calibri"/>
        <family val="2"/>
        <scheme val="minor"/>
      </rPr>
      <t>Origob</t>
    </r>
  </si>
  <si>
    <r>
      <t xml:space="preserve">Hideous Contenance of </t>
    </r>
    <r>
      <rPr>
        <b/>
        <sz val="16"/>
        <color rgb="FFFF0000"/>
        <rFont val="Calibri"/>
        <family val="2"/>
        <scheme val="minor"/>
      </rPr>
      <t>Ge'en</t>
    </r>
  </si>
  <si>
    <r>
      <rPr>
        <b/>
        <sz val="16"/>
        <color rgb="FFFF0000"/>
        <rFont val="Calibri"/>
        <family val="2"/>
        <scheme val="minor"/>
      </rPr>
      <t>Cleansing</t>
    </r>
    <r>
      <rPr>
        <b/>
        <sz val="16"/>
        <color theme="1"/>
        <rFont val="Calibri"/>
        <family val="2"/>
        <scheme val="minor"/>
      </rPr>
      <t xml:space="preserve"> Blade of Vimuhla</t>
    </r>
  </si>
  <si>
    <r>
      <t xml:space="preserve">Darkness of </t>
    </r>
    <r>
      <rPr>
        <b/>
        <sz val="16"/>
        <color rgb="FFFF0000"/>
        <rFont val="Calibri"/>
        <family val="2"/>
        <scheme val="minor"/>
      </rPr>
      <t>Gereshma'a</t>
    </r>
    <r>
      <rPr>
        <b/>
        <sz val="16"/>
        <color theme="1"/>
        <rFont val="Calibri"/>
        <family val="2"/>
        <scheme val="minor"/>
      </rPr>
      <t xml:space="preserve"> </t>
    </r>
  </si>
  <si>
    <r>
      <t xml:space="preserve">Diaphanous Veil of </t>
    </r>
    <r>
      <rPr>
        <b/>
        <sz val="16"/>
        <color rgb="FFFF0000"/>
        <rFont val="Calibri"/>
        <family val="2"/>
        <scheme val="minor"/>
      </rPr>
      <t>Ulela</t>
    </r>
  </si>
  <si>
    <r>
      <t xml:space="preserve">Excrescence of </t>
    </r>
    <r>
      <rPr>
        <b/>
        <sz val="16"/>
        <color rgb="FFFF0000"/>
        <rFont val="Calibri"/>
        <family val="2"/>
        <scheme val="minor"/>
      </rPr>
      <t>Gashtene</t>
    </r>
  </si>
  <si>
    <r>
      <t xml:space="preserve">Ghastly Touch of </t>
    </r>
    <r>
      <rPr>
        <b/>
        <sz val="16"/>
        <color rgb="FFFF0000"/>
        <rFont val="Calibri"/>
        <family val="2"/>
        <scheme val="minor"/>
      </rPr>
      <t>Ssrukarum</t>
    </r>
  </si>
  <si>
    <r>
      <t xml:space="preserve">Innocence of </t>
    </r>
    <r>
      <rPr>
        <b/>
        <sz val="16"/>
        <color rgb="FFFF0000"/>
        <rFont val="Calibri"/>
        <family val="2"/>
        <scheme val="minor"/>
      </rPr>
      <t>Dilinala</t>
    </r>
  </si>
  <si>
    <r>
      <t xml:space="preserve">Lascivious Embrace </t>
    </r>
    <r>
      <rPr>
        <b/>
        <sz val="16"/>
        <color rgb="FFFF0000"/>
        <rFont val="Calibri"/>
        <family val="2"/>
        <scheme val="minor"/>
      </rPr>
      <t>Dashiluna</t>
    </r>
  </si>
  <si>
    <r>
      <rPr>
        <b/>
        <sz val="16"/>
        <color rgb="FFFF0000"/>
        <rFont val="Calibri"/>
        <family val="2"/>
        <scheme val="minor"/>
      </rPr>
      <t>Mighty Fists</t>
    </r>
    <r>
      <rPr>
        <b/>
        <sz val="16"/>
        <color theme="1"/>
        <rFont val="Calibri"/>
        <family val="2"/>
        <scheme val="minor"/>
      </rPr>
      <t xml:space="preserve"> of Hrugga</t>
    </r>
  </si>
  <si>
    <r>
      <rPr>
        <b/>
        <sz val="16"/>
        <color rgb="FFFF0000"/>
        <rFont val="Calibri"/>
        <family val="2"/>
        <scheme val="minor"/>
      </rPr>
      <t>Ssudune</t>
    </r>
    <r>
      <rPr>
        <b/>
        <sz val="16"/>
        <color theme="1"/>
        <rFont val="Calibri"/>
        <family val="2"/>
        <scheme val="minor"/>
      </rPr>
      <t xml:space="preserve"> the Ravener</t>
    </r>
  </si>
  <si>
    <r>
      <t xml:space="preserve">Blazing Light of </t>
    </r>
    <r>
      <rPr>
        <b/>
        <sz val="16"/>
        <color rgb="FFFF0000"/>
        <rFont val="Calibri"/>
        <family val="2"/>
        <scheme val="minor"/>
      </rPr>
      <t>Jnkeksha</t>
    </r>
  </si>
  <si>
    <r>
      <rPr>
        <b/>
        <sz val="16"/>
        <color rgb="FFFF0000"/>
        <rFont val="Calibri"/>
        <family val="2"/>
        <scheme val="minor"/>
      </rPr>
      <t xml:space="preserve">Chiming Skulls </t>
    </r>
    <r>
      <rPr>
        <b/>
        <sz val="16"/>
        <color theme="1"/>
        <rFont val="Calibri"/>
        <family val="2"/>
        <scheme val="minor"/>
      </rPr>
      <t>of Fasiltum</t>
    </r>
  </si>
  <si>
    <r>
      <rPr>
        <b/>
        <sz val="16"/>
        <color rgb="FFFF0000"/>
        <rFont val="Calibri"/>
        <family val="2"/>
        <scheme val="minor"/>
      </rPr>
      <t>Dark Doom</t>
    </r>
    <r>
      <rPr>
        <b/>
        <sz val="16"/>
        <color theme="1"/>
        <rFont val="Calibri"/>
        <family val="2"/>
        <scheme val="minor"/>
      </rPr>
      <t xml:space="preserve"> of Sssuganar</t>
    </r>
  </si>
  <si>
    <r>
      <t xml:space="preserve">Diaphanous Veil </t>
    </r>
    <r>
      <rPr>
        <b/>
        <sz val="16"/>
        <color rgb="FFFF0000"/>
        <rFont val="Calibri"/>
        <family val="2"/>
        <scheme val="minor"/>
      </rPr>
      <t>Pa'iya</t>
    </r>
  </si>
  <si>
    <r>
      <rPr>
        <b/>
        <sz val="16"/>
        <color rgb="FFFF0000"/>
        <rFont val="Calibri"/>
        <family val="2"/>
        <scheme val="minor"/>
      </rPr>
      <t>Flight</t>
    </r>
    <r>
      <rPr>
        <b/>
        <sz val="16"/>
        <color theme="1"/>
        <rFont val="Calibri"/>
        <family val="2"/>
        <scheme val="minor"/>
      </rPr>
      <t xml:space="preserve"> of the Sro</t>
    </r>
  </si>
  <si>
    <r>
      <t xml:space="preserve">Ghastly Embrace of </t>
    </r>
    <r>
      <rPr>
        <b/>
        <sz val="16"/>
        <color rgb="FFFF0000"/>
        <rFont val="Calibri"/>
        <family val="2"/>
        <scheme val="minor"/>
      </rPr>
      <t>Missum</t>
    </r>
  </si>
  <si>
    <r>
      <t xml:space="preserve">Glutinous Fluids of </t>
    </r>
    <r>
      <rPr>
        <b/>
        <sz val="16"/>
        <color rgb="FFFF0000"/>
        <rFont val="Calibri"/>
        <family val="2"/>
        <scheme val="minor"/>
      </rPr>
      <t>Nere</t>
    </r>
  </si>
  <si>
    <r>
      <t xml:space="preserve">Hallucinations of </t>
    </r>
    <r>
      <rPr>
        <b/>
        <sz val="16"/>
        <color rgb="FFFF0000"/>
        <rFont val="Calibri"/>
        <family val="2"/>
        <scheme val="minor"/>
      </rPr>
      <t>Zanatl</t>
    </r>
  </si>
  <si>
    <r>
      <t xml:space="preserve">Hideous Visions of </t>
    </r>
    <r>
      <rPr>
        <b/>
        <sz val="16"/>
        <color rgb="FFFF0000"/>
        <rFont val="Calibri"/>
        <family val="2"/>
        <scheme val="minor"/>
      </rPr>
      <t>Kukligash</t>
    </r>
  </si>
  <si>
    <r>
      <t xml:space="preserve">Lord </t>
    </r>
    <r>
      <rPr>
        <b/>
        <sz val="16"/>
        <color rgb="FFFF0000"/>
        <rFont val="Calibri"/>
        <family val="2"/>
        <scheme val="minor"/>
      </rPr>
      <t>Mrugga</t>
    </r>
    <r>
      <rPr>
        <b/>
        <sz val="16"/>
        <color theme="1"/>
        <rFont val="Calibri"/>
        <family val="2"/>
        <scheme val="minor"/>
      </rPr>
      <t xml:space="preserve"> Ghibli</t>
    </r>
  </si>
  <si>
    <r>
      <t xml:space="preserve">Mouth of </t>
    </r>
    <r>
      <rPr>
        <b/>
        <sz val="16"/>
        <color rgb="FFFF0000"/>
        <rFont val="Calibri"/>
        <family val="2"/>
        <scheme val="minor"/>
      </rPr>
      <t>Ge'en</t>
    </r>
  </si>
  <si>
    <r>
      <rPr>
        <b/>
        <sz val="16"/>
        <color rgb="FFFF0000"/>
        <rFont val="Calibri"/>
        <family val="2"/>
        <scheme val="minor"/>
      </rPr>
      <t>Recondite</t>
    </r>
    <r>
      <rPr>
        <b/>
        <sz val="16"/>
        <color theme="1"/>
        <rFont val="Calibri"/>
        <family val="2"/>
        <scheme val="minor"/>
      </rPr>
      <t xml:space="preserve"> Obscurities of Dlash</t>
    </r>
  </si>
  <si>
    <r>
      <t xml:space="preserve">Savage Bite of </t>
    </r>
    <r>
      <rPr>
        <b/>
        <sz val="16"/>
        <color rgb="FFFF0000"/>
        <rFont val="Calibri"/>
        <family val="2"/>
        <scheme val="minor"/>
      </rPr>
      <t>Ssussu</t>
    </r>
  </si>
  <si>
    <r>
      <rPr>
        <b/>
        <sz val="16"/>
        <color rgb="FFFF0000"/>
        <rFont val="Calibri"/>
        <family val="2"/>
        <scheme val="minor"/>
      </rPr>
      <t>Tkel</t>
    </r>
    <r>
      <rPr>
        <b/>
        <sz val="16"/>
        <color theme="1"/>
        <rFont val="Calibri"/>
        <family val="2"/>
        <scheme val="minor"/>
      </rPr>
      <t xml:space="preserve"> Guardian Flame Gates</t>
    </r>
  </si>
  <si>
    <r>
      <t xml:space="preserve">Deadly Missiles of </t>
    </r>
    <r>
      <rPr>
        <b/>
        <sz val="16"/>
        <color rgb="FFFF0000"/>
        <rFont val="Calibri"/>
        <family val="2"/>
        <scheme val="minor"/>
      </rPr>
      <t>Pendarte</t>
    </r>
  </si>
  <si>
    <t>Trebuchet Attack x 2</t>
  </si>
  <si>
    <t>Command Roll - 5</t>
  </si>
  <si>
    <t>Qual Level down 1</t>
  </si>
  <si>
    <t>Poss + 2 for Sarku QC</t>
  </si>
  <si>
    <t>Command  - 4, etc</t>
  </si>
  <si>
    <t>AVAILABILITY</t>
  </si>
  <si>
    <r>
      <t xml:space="preserve">Benison of </t>
    </r>
    <r>
      <rPr>
        <b/>
        <sz val="18"/>
        <color rgb="FFFF0000"/>
        <rFont val="Calibri"/>
        <family val="2"/>
        <scheme val="minor"/>
      </rPr>
      <t>Ngungethib</t>
    </r>
  </si>
  <si>
    <r>
      <t xml:space="preserve">Blackness of </t>
    </r>
    <r>
      <rPr>
        <b/>
        <sz val="18"/>
        <color rgb="FFFF0000"/>
        <rFont val="Calibri"/>
        <family val="2"/>
        <scheme val="minor"/>
      </rPr>
      <t>Kurritlakal</t>
    </r>
  </si>
  <si>
    <r>
      <t xml:space="preserve">Fasiltum's </t>
    </r>
    <r>
      <rPr>
        <b/>
        <sz val="18"/>
        <color rgb="FFFF0000"/>
        <rFont val="Calibri"/>
        <family val="2"/>
        <scheme val="minor"/>
      </rPr>
      <t>Banded Diorite</t>
    </r>
  </si>
  <si>
    <r>
      <t xml:space="preserve">Ghastly Visage of </t>
    </r>
    <r>
      <rPr>
        <b/>
        <sz val="18"/>
        <color rgb="FFFF0000"/>
        <rFont val="Calibri"/>
        <family val="2"/>
        <scheme val="minor"/>
      </rPr>
      <t>Origob</t>
    </r>
  </si>
  <si>
    <r>
      <t xml:space="preserve">Hideous Contenance of </t>
    </r>
    <r>
      <rPr>
        <b/>
        <sz val="18"/>
        <color rgb="FFFF0000"/>
        <rFont val="Calibri"/>
        <family val="2"/>
        <scheme val="minor"/>
      </rPr>
      <t>Ge'en</t>
    </r>
  </si>
  <si>
    <r>
      <rPr>
        <b/>
        <sz val="18"/>
        <color rgb="FFFF0000"/>
        <rFont val="Calibri"/>
        <family val="2"/>
        <scheme val="minor"/>
      </rPr>
      <t>Cleansing</t>
    </r>
    <r>
      <rPr>
        <b/>
        <sz val="18"/>
        <color theme="1"/>
        <rFont val="Calibri"/>
        <family val="2"/>
        <scheme val="minor"/>
      </rPr>
      <t xml:space="preserve"> Blade of Vimuhla</t>
    </r>
  </si>
  <si>
    <r>
      <t xml:space="preserve">Darkness of </t>
    </r>
    <r>
      <rPr>
        <b/>
        <sz val="18"/>
        <color rgb="FFFF0000"/>
        <rFont val="Calibri"/>
        <family val="2"/>
        <scheme val="minor"/>
      </rPr>
      <t>Gereshma'a</t>
    </r>
    <r>
      <rPr>
        <b/>
        <sz val="18"/>
        <color theme="1"/>
        <rFont val="Calibri"/>
        <family val="2"/>
        <scheme val="minor"/>
      </rPr>
      <t xml:space="preserve"> </t>
    </r>
  </si>
  <si>
    <r>
      <t xml:space="preserve">Deadly Missiles of </t>
    </r>
    <r>
      <rPr>
        <b/>
        <sz val="18"/>
        <color rgb="FFFF0000"/>
        <rFont val="Calibri"/>
        <family val="2"/>
        <scheme val="minor"/>
      </rPr>
      <t>Pendarte</t>
    </r>
  </si>
  <si>
    <r>
      <t xml:space="preserve">Diaphanous Veil of </t>
    </r>
    <r>
      <rPr>
        <b/>
        <sz val="18"/>
        <color rgb="FFFF0000"/>
        <rFont val="Calibri"/>
        <family val="2"/>
        <scheme val="minor"/>
      </rPr>
      <t>Ulela</t>
    </r>
  </si>
  <si>
    <r>
      <t xml:space="preserve">Excrescence of </t>
    </r>
    <r>
      <rPr>
        <b/>
        <sz val="18"/>
        <color rgb="FFFF0000"/>
        <rFont val="Calibri"/>
        <family val="2"/>
        <scheme val="minor"/>
      </rPr>
      <t>Gashtene</t>
    </r>
  </si>
  <si>
    <r>
      <t xml:space="preserve">Ghastly Touch of </t>
    </r>
    <r>
      <rPr>
        <b/>
        <sz val="18"/>
        <color rgb="FFFF0000"/>
        <rFont val="Calibri"/>
        <family val="2"/>
        <scheme val="minor"/>
      </rPr>
      <t>Ssrukarum</t>
    </r>
  </si>
  <si>
    <r>
      <t xml:space="preserve">Innocence of </t>
    </r>
    <r>
      <rPr>
        <b/>
        <sz val="18"/>
        <color rgb="FFFF0000"/>
        <rFont val="Calibri"/>
        <family val="2"/>
        <scheme val="minor"/>
      </rPr>
      <t>Dilinala</t>
    </r>
  </si>
  <si>
    <r>
      <t xml:space="preserve">Lascivious Embrace </t>
    </r>
    <r>
      <rPr>
        <b/>
        <sz val="18"/>
        <color rgb="FFFF0000"/>
        <rFont val="Calibri"/>
        <family val="2"/>
        <scheme val="minor"/>
      </rPr>
      <t>Dashiluna</t>
    </r>
  </si>
  <si>
    <r>
      <rPr>
        <b/>
        <sz val="18"/>
        <color rgb="FFFF0000"/>
        <rFont val="Calibri"/>
        <family val="2"/>
        <scheme val="minor"/>
      </rPr>
      <t>Mighty Fists</t>
    </r>
    <r>
      <rPr>
        <b/>
        <sz val="18"/>
        <color theme="1"/>
        <rFont val="Calibri"/>
        <family val="2"/>
        <scheme val="minor"/>
      </rPr>
      <t xml:space="preserve"> of Hrugga</t>
    </r>
  </si>
  <si>
    <r>
      <rPr>
        <b/>
        <sz val="18"/>
        <color rgb="FFFF0000"/>
        <rFont val="Calibri"/>
        <family val="2"/>
        <scheme val="minor"/>
      </rPr>
      <t>Ssudune</t>
    </r>
    <r>
      <rPr>
        <b/>
        <sz val="18"/>
        <color theme="1"/>
        <rFont val="Calibri"/>
        <family val="2"/>
        <scheme val="minor"/>
      </rPr>
      <t xml:space="preserve"> the Ravener</t>
    </r>
  </si>
  <si>
    <r>
      <t xml:space="preserve">Blazing Light of </t>
    </r>
    <r>
      <rPr>
        <b/>
        <sz val="18"/>
        <color rgb="FFFF0000"/>
        <rFont val="Calibri"/>
        <family val="2"/>
        <scheme val="minor"/>
      </rPr>
      <t>Jnkeksha</t>
    </r>
  </si>
  <si>
    <r>
      <rPr>
        <b/>
        <sz val="18"/>
        <color rgb="FFFF0000"/>
        <rFont val="Calibri"/>
        <family val="2"/>
        <scheme val="minor"/>
      </rPr>
      <t xml:space="preserve">Chiming Skulls </t>
    </r>
    <r>
      <rPr>
        <b/>
        <sz val="18"/>
        <color theme="1"/>
        <rFont val="Calibri"/>
        <family val="2"/>
        <scheme val="minor"/>
      </rPr>
      <t>of Fasiltum</t>
    </r>
  </si>
  <si>
    <r>
      <rPr>
        <b/>
        <sz val="18"/>
        <color rgb="FFFF0000"/>
        <rFont val="Calibri"/>
        <family val="2"/>
        <scheme val="minor"/>
      </rPr>
      <t>Dark Doom</t>
    </r>
    <r>
      <rPr>
        <b/>
        <sz val="18"/>
        <color theme="1"/>
        <rFont val="Calibri"/>
        <family val="2"/>
        <scheme val="minor"/>
      </rPr>
      <t xml:space="preserve"> of Sssuganar</t>
    </r>
  </si>
  <si>
    <r>
      <t xml:space="preserve">Diaphanous Veil </t>
    </r>
    <r>
      <rPr>
        <b/>
        <sz val="18"/>
        <color rgb="FFFF0000"/>
        <rFont val="Calibri"/>
        <family val="2"/>
        <scheme val="minor"/>
      </rPr>
      <t>Pa'iya</t>
    </r>
  </si>
  <si>
    <r>
      <rPr>
        <b/>
        <sz val="18"/>
        <color rgb="FFFF0000"/>
        <rFont val="Calibri"/>
        <family val="2"/>
        <scheme val="minor"/>
      </rPr>
      <t>Flight</t>
    </r>
    <r>
      <rPr>
        <b/>
        <sz val="18"/>
        <color theme="1"/>
        <rFont val="Calibri"/>
        <family val="2"/>
        <scheme val="minor"/>
      </rPr>
      <t xml:space="preserve"> of the Sro</t>
    </r>
  </si>
  <si>
    <r>
      <t xml:space="preserve">Ghastly Embrace of </t>
    </r>
    <r>
      <rPr>
        <b/>
        <sz val="18"/>
        <color rgb="FFFF0000"/>
        <rFont val="Calibri"/>
        <family val="2"/>
        <scheme val="minor"/>
      </rPr>
      <t>Missum</t>
    </r>
  </si>
  <si>
    <r>
      <t xml:space="preserve">Glutinous Fluids of </t>
    </r>
    <r>
      <rPr>
        <b/>
        <sz val="18"/>
        <color rgb="FFFF0000"/>
        <rFont val="Calibri"/>
        <family val="2"/>
        <scheme val="minor"/>
      </rPr>
      <t>Nere</t>
    </r>
  </si>
  <si>
    <r>
      <t xml:space="preserve">Hallucinations of </t>
    </r>
    <r>
      <rPr>
        <b/>
        <sz val="18"/>
        <color rgb="FFFF0000"/>
        <rFont val="Calibri"/>
        <family val="2"/>
        <scheme val="minor"/>
      </rPr>
      <t>Zanatl</t>
    </r>
  </si>
  <si>
    <r>
      <t xml:space="preserve">Hideous Visions of </t>
    </r>
    <r>
      <rPr>
        <b/>
        <sz val="18"/>
        <color rgb="FFFF0000"/>
        <rFont val="Calibri"/>
        <family val="2"/>
        <scheme val="minor"/>
      </rPr>
      <t>Kukligash</t>
    </r>
  </si>
  <si>
    <r>
      <t xml:space="preserve">Lord </t>
    </r>
    <r>
      <rPr>
        <b/>
        <sz val="18"/>
        <color rgb="FFFF0000"/>
        <rFont val="Calibri"/>
        <family val="2"/>
        <scheme val="minor"/>
      </rPr>
      <t>Mrugga</t>
    </r>
    <r>
      <rPr>
        <b/>
        <sz val="18"/>
        <color theme="1"/>
        <rFont val="Calibri"/>
        <family val="2"/>
        <scheme val="minor"/>
      </rPr>
      <t xml:space="preserve"> Ghibli</t>
    </r>
  </si>
  <si>
    <r>
      <t xml:space="preserve">Mouth of </t>
    </r>
    <r>
      <rPr>
        <b/>
        <sz val="18"/>
        <color rgb="FFFF0000"/>
        <rFont val="Calibri"/>
        <family val="2"/>
        <scheme val="minor"/>
      </rPr>
      <t>Ge'en</t>
    </r>
  </si>
  <si>
    <r>
      <rPr>
        <b/>
        <sz val="18"/>
        <color rgb="FFFF0000"/>
        <rFont val="Calibri"/>
        <family val="2"/>
        <scheme val="minor"/>
      </rPr>
      <t>Recondite</t>
    </r>
    <r>
      <rPr>
        <b/>
        <sz val="18"/>
        <color theme="1"/>
        <rFont val="Calibri"/>
        <family val="2"/>
        <scheme val="minor"/>
      </rPr>
      <t xml:space="preserve"> Obscurities of Dlash</t>
    </r>
  </si>
  <si>
    <r>
      <t xml:space="preserve">Savage Bite of </t>
    </r>
    <r>
      <rPr>
        <b/>
        <sz val="18"/>
        <color rgb="FFFF0000"/>
        <rFont val="Calibri"/>
        <family val="2"/>
        <scheme val="minor"/>
      </rPr>
      <t>Ssussu</t>
    </r>
  </si>
  <si>
    <r>
      <rPr>
        <b/>
        <sz val="18"/>
        <color rgb="FFFF0000"/>
        <rFont val="Calibri"/>
        <family val="2"/>
        <scheme val="minor"/>
      </rPr>
      <t>Tkel</t>
    </r>
    <r>
      <rPr>
        <b/>
        <sz val="18"/>
        <color theme="1"/>
        <rFont val="Calibri"/>
        <family val="2"/>
        <scheme val="minor"/>
      </rPr>
      <t xml:space="preserve"> Guardian Flame Gates</t>
    </r>
  </si>
  <si>
    <t>1 [2]</t>
  </si>
  <si>
    <t>1 x BE 2 CH</t>
  </si>
  <si>
    <t>Miss CH + BE 2 CH</t>
  </si>
  <si>
    <t>Remove 2 x CH, not below 2</t>
  </si>
  <si>
    <t>+ 15 For Missile Attack</t>
  </si>
  <si>
    <t>- 6 Miss  bender vs attack</t>
  </si>
  <si>
    <t>+ 20  Melee Att or Def, not both</t>
  </si>
  <si>
    <t>- 6 Bender for Missile Att by target</t>
  </si>
  <si>
    <t>Qual Level Up 1 (not to Slayer)</t>
  </si>
  <si>
    <t xml:space="preserve">BANNER OF DHARU </t>
  </si>
  <si>
    <t xml:space="preserve">HEKKEKA NNA </t>
  </si>
  <si>
    <t xml:space="preserve">MIGHTY OF YAN KOR </t>
  </si>
  <si>
    <t xml:space="preserve">NA CHUUL </t>
  </si>
  <si>
    <t xml:space="preserve">NGAKU  </t>
  </si>
  <si>
    <t>ngakU (m)</t>
  </si>
  <si>
    <t>ngakU (sb - l)</t>
  </si>
  <si>
    <t>ngakU (h)</t>
  </si>
  <si>
    <t xml:space="preserve">TURQUOISE EYE </t>
  </si>
  <si>
    <t xml:space="preserve">VALIANT OF KEER  </t>
  </si>
  <si>
    <t>DIVIDER</t>
  </si>
  <si>
    <t>CRYSTAL</t>
  </si>
  <si>
    <t>TEETH</t>
  </si>
  <si>
    <t>TOWERS</t>
  </si>
  <si>
    <t>2 MOONS</t>
  </si>
  <si>
    <t>MEADOW</t>
  </si>
  <si>
    <t>WILY</t>
  </si>
  <si>
    <t>STONE M</t>
  </si>
  <si>
    <t>MIGHTY B</t>
  </si>
  <si>
    <t>BRACELET</t>
  </si>
  <si>
    <t>EMBRACE</t>
  </si>
  <si>
    <t>GARMENT</t>
  </si>
  <si>
    <t>PALISADES</t>
  </si>
  <si>
    <t>WAVES</t>
  </si>
  <si>
    <t>IMMOV</t>
  </si>
  <si>
    <r>
      <rPr>
        <b/>
        <sz val="16"/>
        <rFont val="Arial"/>
        <family val="2"/>
      </rPr>
      <t xml:space="preserve">   </t>
    </r>
    <r>
      <rPr>
        <b/>
        <u/>
        <sz val="16"/>
        <rFont val="Arial"/>
        <family val="2"/>
      </rPr>
      <t xml:space="preserve"> DEF</t>
    </r>
  </si>
  <si>
    <t>Heavy / Med  Long Weapons</t>
  </si>
  <si>
    <t>Heavy / Med  Short Weapons</t>
  </si>
  <si>
    <t>NP = Not permitted, A = Automatic success</t>
  </si>
  <si>
    <t>Surprise (Tsol)</t>
  </si>
  <si>
    <t>Surprise  -  H6</t>
  </si>
  <si>
    <t xml:space="preserve">Special </t>
  </si>
  <si>
    <t>H 5.4</t>
  </si>
  <si>
    <t>H 5.5</t>
  </si>
  <si>
    <t xml:space="preserve">Special  </t>
  </si>
  <si>
    <t>L4, K 5.3</t>
  </si>
  <si>
    <t xml:space="preserve"> App 1  +  J4.1</t>
  </si>
  <si>
    <t>1/7</t>
  </si>
  <si>
    <t>2/7</t>
  </si>
  <si>
    <t>}</t>
  </si>
  <si>
    <t>T1 only</t>
  </si>
  <si>
    <t>Flank / Rear</t>
  </si>
  <si>
    <r>
      <t xml:space="preserve">UNIT COMMANDS </t>
    </r>
    <r>
      <rPr>
        <b/>
        <u/>
        <sz val="16"/>
        <color rgb="FFFF0000"/>
        <rFont val="Arial"/>
        <family val="2"/>
      </rPr>
      <t>(1 / 2 / 3)</t>
    </r>
  </si>
  <si>
    <r>
      <t xml:space="preserve">ARTILLERY COMMANDS </t>
    </r>
    <r>
      <rPr>
        <b/>
        <u/>
        <sz val="16"/>
        <color rgb="FFFF0000"/>
        <rFont val="Arial"/>
        <family val="2"/>
      </rPr>
      <t>(A1 = 3 SSS, A2 = 5SSS)</t>
    </r>
  </si>
  <si>
    <t>GH</t>
  </si>
  <si>
    <t>BLADE</t>
  </si>
  <si>
    <r>
      <t xml:space="preserve">Succeed, </t>
    </r>
    <r>
      <rPr>
        <b/>
        <sz val="14"/>
        <color rgb="FFFF0000"/>
        <rFont val="Arial"/>
        <family val="2"/>
      </rPr>
      <t>+ 2  Melee T1</t>
    </r>
  </si>
  <si>
    <r>
      <t>Succeed,</t>
    </r>
    <r>
      <rPr>
        <b/>
        <sz val="14"/>
        <color rgb="FFFF0000"/>
        <rFont val="Arial"/>
        <family val="2"/>
      </rPr>
      <t>+2 Melee for T1</t>
    </r>
  </si>
  <si>
    <r>
      <t xml:space="preserve">Succeed, </t>
    </r>
    <r>
      <rPr>
        <b/>
        <sz val="12"/>
        <color rgb="FFFF0000"/>
        <rFont val="Arial"/>
        <family val="2"/>
      </rPr>
      <t xml:space="preserve">-4 melee for T1 </t>
    </r>
    <r>
      <rPr>
        <b/>
        <sz val="12"/>
        <color theme="1"/>
        <rFont val="Arial"/>
        <family val="2"/>
      </rPr>
      <t>/ Abort</t>
    </r>
  </si>
  <si>
    <r>
      <t xml:space="preserve">Succeed, </t>
    </r>
    <r>
      <rPr>
        <b/>
        <sz val="14"/>
        <color rgb="FFFF0000"/>
        <rFont val="Arial"/>
        <family val="2"/>
      </rPr>
      <t>-2 Melee roll</t>
    </r>
    <r>
      <rPr>
        <b/>
        <sz val="14"/>
        <color theme="1"/>
        <rFont val="Arial"/>
        <family val="2"/>
      </rPr>
      <t>, BE1 CH</t>
    </r>
  </si>
  <si>
    <r>
      <rPr>
        <b/>
        <sz val="14"/>
        <color rgb="FFFF0000"/>
        <rFont val="Arial"/>
        <family val="2"/>
      </rPr>
      <t>+ 2 Melee Roll</t>
    </r>
  </si>
  <si>
    <r>
      <t xml:space="preserve">FF0 to FF1, </t>
    </r>
    <r>
      <rPr>
        <b/>
        <sz val="14"/>
        <color rgb="FFFF0000"/>
        <rFont val="Arial"/>
        <family val="2"/>
      </rPr>
      <t>+4 defence</t>
    </r>
  </si>
  <si>
    <t xml:space="preserve">Unit equal/higher quality breaks </t>
  </si>
  <si>
    <t>Hog fright (P 3.2)</t>
  </si>
  <si>
    <t>Food of Ssu L 5.1</t>
  </si>
  <si>
    <t>Poison arrows J8 / Shen Fright (P4.1)</t>
  </si>
  <si>
    <t>Dig In G6</t>
  </si>
  <si>
    <r>
      <rPr>
        <b/>
        <sz val="20"/>
        <color theme="1"/>
        <rFont val="Baskerville Old Face"/>
        <family val="1"/>
      </rPr>
      <t xml:space="preserve">    </t>
    </r>
    <r>
      <rPr>
        <b/>
        <u/>
        <sz val="20"/>
        <color theme="1"/>
        <rFont val="Baskerville Old Face"/>
        <family val="1"/>
      </rPr>
      <t>SALARVYANI</t>
    </r>
  </si>
  <si>
    <r>
      <rPr>
        <b/>
        <sz val="20"/>
        <color theme="9" tint="-0.249977111117893"/>
        <rFont val="Matura MT Script Capitals"/>
        <family val="4"/>
      </rPr>
      <t xml:space="preserve">          </t>
    </r>
    <r>
      <rPr>
        <b/>
        <u/>
        <sz val="20"/>
        <color theme="9" tint="-0.249977111117893"/>
        <rFont val="Matura MT Script Capitals"/>
        <family val="4"/>
      </rPr>
      <t>LIVYANI</t>
    </r>
  </si>
  <si>
    <t>SHATTERING OF WALLS OF EHG</t>
  </si>
  <si>
    <t>Undead / Mad Ones P8 /P10.3</t>
  </si>
  <si>
    <t>Surprise Formations  H6</t>
  </si>
  <si>
    <t>tlkeku miriya (mxb - l)</t>
  </si>
  <si>
    <t>mighty of yan kor 1 (mxb - m)</t>
  </si>
  <si>
    <t>fishers of the flame (hxb - m)</t>
  </si>
  <si>
    <t>citadel of glory (Hxb  -  m)</t>
  </si>
  <si>
    <t>=&lt;1:2</t>
  </si>
  <si>
    <t>Short / Med / Long</t>
  </si>
  <si>
    <t>None / Lt / Hvy / Tot</t>
  </si>
  <si>
    <t>+ 6</t>
  </si>
  <si>
    <t>Dis /  Shaken  (Firer)</t>
  </si>
  <si>
    <t>=&gt;2:1</t>
  </si>
  <si>
    <t>MISS DEF</t>
  </si>
  <si>
    <r>
      <t xml:space="preserve">OMNIPOTENT </t>
    </r>
    <r>
      <rPr>
        <sz val="18"/>
        <color theme="9" tint="-0.499984740745262"/>
        <rFont val="Haettenschweiler"/>
        <family val="2"/>
      </rPr>
      <t>AZURE</t>
    </r>
    <r>
      <rPr>
        <sz val="18"/>
        <color indexed="12"/>
        <rFont val="Haettenschweiler"/>
        <family val="2"/>
      </rPr>
      <t xml:space="preserve"> LEGION</t>
    </r>
  </si>
  <si>
    <t>TLEKU MIRIYA  MXB</t>
  </si>
  <si>
    <t>BANNER OF DHARU HX BOW</t>
  </si>
  <si>
    <t>DEADLY OF LORUN  LBOW</t>
  </si>
  <si>
    <t xml:space="preserve">CITY OF VANU LBOW </t>
  </si>
  <si>
    <t>FISHERS OF FLAME HX BOW</t>
  </si>
  <si>
    <t>HEKKEKA NNA  LBOW</t>
  </si>
  <si>
    <t>LORUN LBOW</t>
  </si>
  <si>
    <t>MAKHIS LBOW</t>
  </si>
  <si>
    <t>MIGHTY OF YAN KOR MXB</t>
  </si>
  <si>
    <t xml:space="preserve">NGAKU SHORT BOW </t>
  </si>
  <si>
    <t>TURQUOISE EYE LBOW</t>
  </si>
  <si>
    <t xml:space="preserve">VALIANT OF KEER LBOW  </t>
  </si>
  <si>
    <t>MISS ATT</t>
  </si>
  <si>
    <t>NA CHUUL LBOW</t>
  </si>
  <si>
    <t>FISHERS OF FLAME  M</t>
  </si>
  <si>
    <t>FISHERS OF FLAME   H</t>
  </si>
  <si>
    <t>DEADLY OF LORUN  H</t>
  </si>
  <si>
    <t>SILVER WORM  AXE</t>
  </si>
  <si>
    <t>CITADEL OF GLORY HXB</t>
  </si>
  <si>
    <t>CLAN OF BROKEN BOUGH CB</t>
  </si>
  <si>
    <t>GLORIOUS DESTINY HXB</t>
  </si>
  <si>
    <t>JOYFUL VRAYANI SL</t>
  </si>
  <si>
    <t>KHARIHAYA HXB</t>
  </si>
  <si>
    <r>
      <t xml:space="preserve">PEAKS OF KRAA LB </t>
    </r>
    <r>
      <rPr>
        <sz val="18"/>
        <color rgb="FFFF0000"/>
        <rFont val="Haettenschweiler"/>
        <family val="2"/>
      </rPr>
      <t>POI</t>
    </r>
  </si>
  <si>
    <t>STORM OF FIRE HXB</t>
  </si>
  <si>
    <t xml:space="preserve">Light  </t>
  </si>
  <si>
    <t>T / CH / O &amp; L</t>
  </si>
  <si>
    <t>Good Dis /  Shaken  (Firer)</t>
  </si>
  <si>
    <t>None / Light / Hvy</t>
  </si>
  <si>
    <t>Long range arty vs Open  / Loose order =  zero result</t>
  </si>
  <si>
    <t>None / Light / Heavy</t>
  </si>
  <si>
    <t>ELECHU OF USENANU CB</t>
  </si>
  <si>
    <t>missile unit nametags</t>
  </si>
  <si>
    <t>BLOOD DART LB</t>
  </si>
  <si>
    <t>BOWMEN OF KRUU CB</t>
  </si>
  <si>
    <t>LIGHTNINGSHAFT HXB</t>
  </si>
  <si>
    <t>LONG ARROW LB</t>
  </si>
  <si>
    <t>STORM OF TERROR CB</t>
  </si>
  <si>
    <t>SILVER STANDARD LBOW CH</t>
  </si>
  <si>
    <t>NORTH CBOW  CH PR</t>
  </si>
  <si>
    <t xml:space="preserve">SABLE SEA SL HR </t>
  </si>
  <si>
    <t xml:space="preserve">SABLE SEA LBOW  HR </t>
  </si>
  <si>
    <t>UNSHEATHED BLADE HXB TH</t>
  </si>
  <si>
    <t>TSA'AVTULGU  HXB  GU</t>
  </si>
  <si>
    <t>Tight / Chequer / Open / Loose</t>
  </si>
  <si>
    <t>adds to initiative dice roll</t>
  </si>
  <si>
    <t>hq calc</t>
  </si>
  <si>
    <t>CP</t>
  </si>
  <si>
    <t>2-12</t>
  </si>
  <si>
    <t xml:space="preserve">% CASSS not available </t>
  </si>
  <si>
    <t>Maroon</t>
  </si>
  <si>
    <t>Deathblow</t>
  </si>
  <si>
    <t>Scarlet</t>
  </si>
  <si>
    <r>
      <rPr>
        <b/>
        <sz val="16"/>
        <color rgb="FF2DA330"/>
        <rFont val="Arial"/>
        <family val="2"/>
      </rPr>
      <t xml:space="preserve">       3</t>
    </r>
    <r>
      <rPr>
        <b/>
        <sz val="11"/>
        <color rgb="FF2DA330"/>
        <rFont val="Arial"/>
        <family val="2"/>
      </rPr>
      <t xml:space="preserve">   </t>
    </r>
    <r>
      <rPr>
        <b/>
        <sz val="9"/>
        <color rgb="FF2DA330"/>
        <rFont val="Arial"/>
        <family val="2"/>
      </rPr>
      <t>(FISHERS / MIGHTY ONLY)</t>
    </r>
  </si>
  <si>
    <r>
      <rPr>
        <b/>
        <sz val="16"/>
        <color rgb="FF2DA330"/>
        <rFont val="Arial"/>
        <family val="2"/>
      </rPr>
      <t xml:space="preserve">       6</t>
    </r>
    <r>
      <rPr>
        <b/>
        <sz val="11"/>
        <color rgb="FF2DA330"/>
        <rFont val="Arial"/>
        <family val="2"/>
      </rPr>
      <t xml:space="preserve">   </t>
    </r>
    <r>
      <rPr>
        <b/>
        <sz val="9"/>
        <color rgb="FF2DA330"/>
        <rFont val="Arial"/>
        <family val="2"/>
      </rPr>
      <t>(FISHERS / MIGHTY ONLY)</t>
    </r>
  </si>
  <si>
    <r>
      <t xml:space="preserve">     0 / 2  </t>
    </r>
    <r>
      <rPr>
        <b/>
        <sz val="10"/>
        <color rgb="FF2DA330"/>
        <rFont val="Arial"/>
        <family val="2"/>
      </rPr>
      <t>(LORUN ONLY)</t>
    </r>
  </si>
  <si>
    <r>
      <t xml:space="preserve">      1 / 5        </t>
    </r>
    <r>
      <rPr>
        <b/>
        <sz val="10"/>
        <color rgb="FF2DA330"/>
        <rFont val="Arial"/>
        <family val="2"/>
      </rPr>
      <t>( LORUN ONLY)</t>
    </r>
  </si>
  <si>
    <r>
      <t xml:space="preserve">       0 / 4</t>
    </r>
    <r>
      <rPr>
        <b/>
        <sz val="12"/>
        <color rgb="FF2DA330"/>
        <rFont val="Arial"/>
        <family val="2"/>
      </rPr>
      <t xml:space="preserve">        </t>
    </r>
    <r>
      <rPr>
        <b/>
        <sz val="10"/>
        <color rgb="FF2DA330"/>
        <rFont val="Arial"/>
        <family val="2"/>
      </rPr>
      <t xml:space="preserve"> (LORUN ONLY)</t>
    </r>
  </si>
  <si>
    <t xml:space="preserve">   KSEMENISH  FIRU'UNA</t>
  </si>
  <si>
    <t>ELECHU</t>
  </si>
  <si>
    <t>MIGHTY OF YK 1</t>
  </si>
  <si>
    <t>BANNER OF DHARU</t>
  </si>
  <si>
    <t>CITY OF VANU</t>
  </si>
  <si>
    <t>ORNAMENT OF EMP</t>
  </si>
  <si>
    <t>HORDE OF MRGGSHA</t>
  </si>
  <si>
    <t>Resplendent</t>
  </si>
  <si>
    <t>COMMANDANT ETTUMISHISH RI'I</t>
  </si>
  <si>
    <t>EXALTED OF HLIKKU</t>
  </si>
  <si>
    <t>FU SHI'I</t>
  </si>
  <si>
    <t>Crimson Batt</t>
  </si>
  <si>
    <t>SWEET SINGERS  NAKOME</t>
  </si>
  <si>
    <t>BLACK BAND OF MRIZHA</t>
  </si>
  <si>
    <t>HORDE OF HRK SS</t>
  </si>
  <si>
    <t>NUMBER OF MELEE REROLLS</t>
  </si>
  <si>
    <t>NUMBER OF QC REROLLS</t>
  </si>
  <si>
    <t>Perdcent added to standard SSS</t>
  </si>
  <si>
    <t>Percent added to PoP, also helps off board maneoveurs, specify in scenario instructions</t>
  </si>
  <si>
    <t>INDEPENDENCE</t>
  </si>
  <si>
    <t>Agression</t>
  </si>
  <si>
    <t>Addition to melee roll</t>
  </si>
  <si>
    <t>Discipine</t>
  </si>
  <si>
    <t>Number of melee adds per game</t>
  </si>
  <si>
    <t>Skill</t>
  </si>
  <si>
    <t>Addition to QC roll</t>
  </si>
  <si>
    <t>Leadership</t>
  </si>
  <si>
    <t>Number of QC adds per game</t>
  </si>
  <si>
    <t>Independence</t>
  </si>
  <si>
    <t>Number of times a failed command can still be issued</t>
  </si>
  <si>
    <t>VRISHTARA</t>
  </si>
  <si>
    <t>WHISTLING PEAK</t>
  </si>
  <si>
    <t>K 25, -4</t>
  </si>
  <si>
    <t>F 50</t>
  </si>
  <si>
    <t>DEQ DIMANI</t>
  </si>
  <si>
    <t>Hlaka particularly loyal to Kettukal</t>
  </si>
  <si>
    <t>BARON ALD</t>
  </si>
  <si>
    <t>KERDU TABLE BY LEGION (ORIGINAL TABLE BELOW TO RIGHT)</t>
  </si>
  <si>
    <t>ORIGINAL TABLE BELOW</t>
  </si>
  <si>
    <t>Hlaka particularly loyal to Eselne!</t>
  </si>
  <si>
    <t>SKILLED COMMANDER</t>
  </si>
  <si>
    <t>VRIDDI FASILTUM RECENTLY REVIVED BY MIRU</t>
  </si>
  <si>
    <t>FASILTUM BUT HRYY WURU</t>
  </si>
  <si>
    <t>NEPOTISM KERDU</t>
  </si>
  <si>
    <t>KERDU EX SWEET SINGERS</t>
  </si>
  <si>
    <t>one of the most intelligent generals in the empire</t>
  </si>
  <si>
    <t>karin</t>
  </si>
  <si>
    <t>ndalu clan working on increasing fanaticism</t>
  </si>
  <si>
    <t>brilliant young general</t>
  </si>
  <si>
    <t>fanatic vimuhlan general who hates YK</t>
  </si>
  <si>
    <t>general was commander of temple guards</t>
  </si>
  <si>
    <t>THUMIS, GENERAL INEXPERIENCED, RASH, INTELLIGENT</t>
  </si>
  <si>
    <t>KERDU FROM FASILTUM, MOUNTAIN MEN</t>
  </si>
  <si>
    <t>GENERAL WORSHIPS BLACK OLD ONE FORM OF HRYYL, HATES THUMIS, KETENGU</t>
  </si>
  <si>
    <t>INEX[PERIENCED</t>
  </si>
  <si>
    <t>WAS A BUNCH OF FOPS, ALWAYS PROVIDED FOR YOUNG PRINCE TO PLAY WITH.  REVIVED BY ESELNE, KEEPS FALLING INTO DESUETUDE</t>
  </si>
  <si>
    <t>HOUSE OF M MILITARY CLAN.  POWERFUL SOLDIER, FRIEND OF Kettukal and Eselne</t>
  </si>
  <si>
    <t>QORUMA hi RI'INYUSSA</t>
  </si>
  <si>
    <t>TRAMPLING THUNDER   MR OT</t>
  </si>
  <si>
    <t>DANCER OF DOOM  CH OM</t>
  </si>
  <si>
    <t>SRI ZIRIS QAYA</t>
  </si>
  <si>
    <t>MUA ZIRIS QRE</t>
  </si>
  <si>
    <t xml:space="preserve">TSUUDISH DZA'ISH </t>
  </si>
  <si>
    <t>CHRUGGILESHMU</t>
  </si>
  <si>
    <t>THIRREQUMMU   aridani</t>
  </si>
  <si>
    <t>MRESHSHEL-ATL</t>
  </si>
  <si>
    <t>GURRUSHYUGGA</t>
  </si>
  <si>
    <t>THIRREQUMMU</t>
  </si>
  <si>
    <t>LADY ZESHSHA</t>
  </si>
  <si>
    <t>Lady Zeshsha Thirreqummu</t>
  </si>
  <si>
    <t xml:space="preserve">LORD DRESHU'UGA </t>
  </si>
  <si>
    <t>Lord Vrummishsha Deddlaqua’a, delegated to son, Hu'ugga</t>
  </si>
  <si>
    <t>MIDDLE TEMPLE, HIGH PRIESTESS VRESHEMUNA DAQRASHQINE</t>
  </si>
  <si>
    <t xml:space="preserve">SHIGGASHKO'ONMU OF JAKANTA, </t>
  </si>
  <si>
    <t xml:space="preserve">INLAID BLADE OF BURRUSHA, PROTECTOR SCHIRRINMU </t>
  </si>
  <si>
    <t>EBON PALACE  -  ZHURRIGLUGA, OBSIDIAN MONOLITH  -  ZNAKKOSHAYYU</t>
  </si>
  <si>
    <t xml:space="preserve">CHRUGGILLESHMU OF TSATSAYAGGA </t>
  </si>
  <si>
    <t xml:space="preserve">HRUCHCHAQSHA OF CHAME'EL, </t>
  </si>
  <si>
    <t>MORMORON PLAIN  -  VRUMMISHASHA DEDDLAQUA'A</t>
  </si>
  <si>
    <t xml:space="preserve">KHEKHKHESSA OF HERU  </t>
  </si>
  <si>
    <t xml:space="preserve">SOMBRE FOREST, DRESHU'UGA MIDDLAQSHA </t>
  </si>
  <si>
    <t xml:space="preserve">THIRREQUMMU OF KOYLUGA, </t>
  </si>
  <si>
    <t>FIST OF CHGADDARSHA  -  KUREK TIQONNU</t>
  </si>
  <si>
    <t xml:space="preserve">MRESHSHEL-ATL OF LAKE MRISSUTL (SHIRINGGAYI), </t>
  </si>
  <si>
    <t>OUTER TEMPLE, HIGH PRIEST GYEGGDELU GA'ANNUMU</t>
  </si>
  <si>
    <t xml:space="preserve">GURRUSHYUGGA OF TSA'AVTULGU, </t>
  </si>
  <si>
    <t xml:space="preserve">BLACK AXE  -TEKKUMMIKKSH </t>
  </si>
  <si>
    <t>KERDUDALI</t>
  </si>
  <si>
    <t>DU'UMUNISH</t>
  </si>
  <si>
    <t>MBEGGESHMU</t>
  </si>
  <si>
    <t>SERQU 1</t>
  </si>
  <si>
    <t>SERQU 2</t>
  </si>
  <si>
    <t>HNALLA 1</t>
  </si>
  <si>
    <t>HNALLA 2</t>
  </si>
  <si>
    <t>12 P</t>
  </si>
  <si>
    <t>TIK-NEWK-KEQ</t>
  </si>
  <si>
    <t xml:space="preserve">IRRIDESCENT EGG </t>
  </si>
  <si>
    <t>NA CHUUL BOW</t>
  </si>
  <si>
    <t>SILVER WORM  AXE M</t>
  </si>
  <si>
    <t>SILVER WORM PIKE H</t>
  </si>
  <si>
    <t>TURQUOISE EYE 2H</t>
  </si>
  <si>
    <t>DEADLY OF LORUN M</t>
  </si>
  <si>
    <t>NGAKU  2H AXE (O.3.6 applies)</t>
  </si>
  <si>
    <t>ngaku tweak on unit tag.</t>
  </si>
  <si>
    <t>CITY OF VANU HALBERD  H</t>
  </si>
  <si>
    <t>CITY OF VANU SWORD  M</t>
  </si>
  <si>
    <t>FISHERS OF FLAME  H</t>
  </si>
  <si>
    <t>NORTH</t>
  </si>
  <si>
    <t>chra-sse-kk (shen)</t>
  </si>
  <si>
    <t>Chrr-Sse-Kk</t>
  </si>
  <si>
    <t>CLAWS OF SHENYU (shen)</t>
  </si>
  <si>
    <t>WORSHIPFUL HAND (H)</t>
  </si>
  <si>
    <t>Second Priestess Greshtlau'una Daqrashqine</t>
  </si>
  <si>
    <t>WORSHIPFUL HAND (L- MXB)</t>
  </si>
  <si>
    <t>WORSHIPFUL HAND</t>
  </si>
  <si>
    <t>LORD ZRELLESHQYA (H)</t>
  </si>
  <si>
    <t>LORD ZRELLESHQYA (L-LXB)</t>
  </si>
  <si>
    <t>GL</t>
  </si>
  <si>
    <t>LORD ZRELLESHQYA KHEKHKHESSA</t>
  </si>
  <si>
    <t>+4</t>
  </si>
  <si>
    <t>HALB</t>
  </si>
  <si>
    <t>Lord Dreshu'uga Khekhkhessa</t>
  </si>
  <si>
    <t>LORD DRESH'UGA KHEKHKHESSA (H)</t>
  </si>
  <si>
    <t>LORD DRESH'UGA KHEKHKHESSA (M)</t>
  </si>
  <si>
    <t xml:space="preserve">BLACK STANDARD </t>
  </si>
  <si>
    <t xml:space="preserve">SILVER STANDARD </t>
  </si>
  <si>
    <t xml:space="preserve">NCHESH OF NORTH </t>
  </si>
  <si>
    <t xml:space="preserve">POWER UPON LAND </t>
  </si>
  <si>
    <t xml:space="preserve">UNSHEATHED BLADE </t>
  </si>
  <si>
    <t xml:space="preserve">TSAVALTULGU </t>
  </si>
  <si>
    <t xml:space="preserve">LORD DRESH'UGA KHEKHKHESSA </t>
  </si>
  <si>
    <t>SAP</t>
  </si>
  <si>
    <t>LORD ZRELLESHQYA H</t>
  </si>
  <si>
    <t xml:space="preserve">LORD ZRELLESHQYA </t>
  </si>
  <si>
    <t xml:space="preserve">WORSHIPFUL HAND </t>
  </si>
  <si>
    <t xml:space="preserve">CLAWS OF SHENYU </t>
  </si>
  <si>
    <t>STANDARD</t>
  </si>
  <si>
    <t>SHORTER</t>
  </si>
  <si>
    <t>LONGER</t>
  </si>
  <si>
    <t>LORD ZRELLESHQYA KH</t>
  </si>
  <si>
    <t>LORD ZRELLESHQYA LXB KH</t>
  </si>
  <si>
    <t>CHRA-SSE-KK TH</t>
  </si>
  <si>
    <t>CLAWS OF SHENYU CH</t>
  </si>
  <si>
    <t>WORSHIPFUL HAND MR</t>
  </si>
  <si>
    <t>WORSHIPFUL HAND MXB MR</t>
  </si>
  <si>
    <t>LORD ZRELLESHQYA KHE</t>
  </si>
  <si>
    <t>LORD DRESH'UGA KHEKHKHESSA H</t>
  </si>
  <si>
    <t>LORD DRESH'UGA KHEKHKHESSA M</t>
  </si>
  <si>
    <t>WORSHIPFUL HAND H</t>
  </si>
  <si>
    <t xml:space="preserve">WORSHIPFUL HAND MXB </t>
  </si>
  <si>
    <t xml:space="preserve">CHRA-SSE-KK </t>
  </si>
  <si>
    <t>LORD ZRELLESHQYA KHEK H</t>
  </si>
  <si>
    <t>LORD ZRELLESHQYA  KHEK LXB</t>
  </si>
  <si>
    <t xml:space="preserve">CIRCLE OF LIGHT  </t>
  </si>
  <si>
    <t xml:space="preserve">DANCER OF DOOM  </t>
  </si>
  <si>
    <t xml:space="preserve">FOUR LIMBED ONE </t>
  </si>
  <si>
    <t>MACE OF STEEL   H</t>
  </si>
  <si>
    <t>BLACK STANDARD  M</t>
  </si>
  <si>
    <t xml:space="preserve">NORTH CBOW  </t>
  </si>
  <si>
    <t>NORTH  L</t>
  </si>
  <si>
    <t>NORTH  M</t>
  </si>
  <si>
    <t xml:space="preserve">SABLE SEA LBOW </t>
  </si>
  <si>
    <t>SABLE SEA  H</t>
  </si>
  <si>
    <t xml:space="preserve">SILVER STANDARD LBOW </t>
  </si>
  <si>
    <t xml:space="preserve">TRAMPLING THUNDER   </t>
  </si>
  <si>
    <t xml:space="preserve">TSA'AVTULGU  HXB </t>
  </si>
  <si>
    <t>TSA'AVTULGU  H</t>
  </si>
  <si>
    <t xml:space="preserve">TSA'AVTULGU  M </t>
  </si>
  <si>
    <t xml:space="preserve">UNSHEATHED BLADE HXB </t>
  </si>
  <si>
    <t>LORD DRESH'UGA H</t>
  </si>
  <si>
    <t>LORD DRESH'UGA  M</t>
  </si>
  <si>
    <t xml:space="preserve">LORD ZRELLESHQYA LXB </t>
  </si>
  <si>
    <t xml:space="preserve">THIRREQUMMU   </t>
  </si>
  <si>
    <t xml:space="preserve">KHEKHKHESSA </t>
  </si>
  <si>
    <t xml:space="preserve">LORD DRESH'UGA </t>
  </si>
  <si>
    <t>Chra-Sse-Kk</t>
  </si>
  <si>
    <t>Ss-Mrash-hka</t>
  </si>
  <si>
    <t>Lord Zrelleshqya Khekhkhessa</t>
  </si>
  <si>
    <t>Heavy / Medium (Lt see App 1)</t>
  </si>
  <si>
    <t>UNMENTIONABLES</t>
  </si>
  <si>
    <t xml:space="preserve">DRM -2 if missile unit or </t>
  </si>
  <si>
    <t xml:space="preserve">LONG / COMPOSITE </t>
  </si>
  <si>
    <t>1 &amp; 2</t>
  </si>
  <si>
    <t>7 &amp; 8</t>
  </si>
  <si>
    <t>9 - 13</t>
  </si>
  <si>
    <t>20 &amp; 21</t>
  </si>
  <si>
    <t xml:space="preserve">FORMATION  </t>
  </si>
  <si>
    <t>MULTIPLIER</t>
  </si>
  <si>
    <t>14 +</t>
  </si>
  <si>
    <t>4 -</t>
  </si>
  <si>
    <t>16 &amp; 17</t>
  </si>
  <si>
    <r>
      <rPr>
        <b/>
        <sz val="48"/>
        <rFont val="Arial"/>
        <family val="2"/>
      </rPr>
      <t xml:space="preserve">    </t>
    </r>
    <r>
      <rPr>
        <b/>
        <u/>
        <sz val="48"/>
        <rFont val="Arial"/>
        <family val="2"/>
      </rPr>
      <t>RESULTS</t>
    </r>
  </si>
  <si>
    <t>FORM  CHANGE (FC)</t>
  </si>
  <si>
    <r>
      <rPr>
        <b/>
        <sz val="22"/>
        <color rgb="FFFF0000"/>
        <rFont val="Calibri"/>
        <family val="2"/>
        <scheme val="minor"/>
      </rPr>
      <t>MOVE</t>
    </r>
    <r>
      <rPr>
        <b/>
        <sz val="22"/>
        <color theme="1"/>
        <rFont val="Calibri"/>
        <family val="2"/>
        <scheme val="minor"/>
      </rPr>
      <t xml:space="preserve"> SIDE / BACK</t>
    </r>
  </si>
  <si>
    <r>
      <rPr>
        <b/>
        <sz val="22"/>
        <color rgb="FFFF0000"/>
        <rFont val="Calibri"/>
        <family val="2"/>
        <scheme val="minor"/>
      </rPr>
      <t>MOVE</t>
    </r>
    <r>
      <rPr>
        <b/>
        <sz val="22"/>
        <color theme="1"/>
        <rFont val="Calibri"/>
        <family val="2"/>
        <scheme val="minor"/>
      </rPr>
      <t xml:space="preserve"> SPIN </t>
    </r>
  </si>
  <si>
    <r>
      <rPr>
        <b/>
        <sz val="22"/>
        <color rgb="FFFF0000"/>
        <rFont val="Calibri"/>
        <family val="2"/>
        <scheme val="minor"/>
      </rPr>
      <t>MOVE</t>
    </r>
    <r>
      <rPr>
        <b/>
        <sz val="22"/>
        <color theme="1"/>
        <rFont val="Calibri"/>
        <family val="2"/>
        <scheme val="minor"/>
      </rPr>
      <t xml:space="preserve"> WHEEL</t>
    </r>
  </si>
  <si>
    <t>ZONE EFFECT</t>
  </si>
  <si>
    <t>NOT PERMITTED</t>
  </si>
  <si>
    <r>
      <rPr>
        <b/>
        <sz val="16"/>
        <color rgb="FF3D41EB"/>
        <rFont val="Arial"/>
        <family val="2"/>
      </rPr>
      <t xml:space="preserve">D &amp; YES / </t>
    </r>
    <r>
      <rPr>
        <b/>
        <sz val="16"/>
        <color rgb="FFFF0000"/>
        <rFont val="Arial"/>
        <family val="2"/>
      </rPr>
      <t>D+ &amp; NO</t>
    </r>
  </si>
  <si>
    <r>
      <rPr>
        <b/>
        <sz val="16"/>
        <color rgb="FF3D41EB"/>
        <rFont val="Arial"/>
        <family val="2"/>
      </rPr>
      <t>D &amp; YES</t>
    </r>
    <r>
      <rPr>
        <b/>
        <sz val="16"/>
        <color indexed="10"/>
        <rFont val="Arial"/>
        <family val="2"/>
      </rPr>
      <t xml:space="preserve"> / D+ &amp; NO</t>
    </r>
  </si>
  <si>
    <t>D++  NO</t>
  </si>
  <si>
    <r>
      <rPr>
        <b/>
        <sz val="16"/>
        <rFont val="Arial"/>
        <family val="2"/>
      </rPr>
      <t>DEF O &amp; L</t>
    </r>
    <r>
      <rPr>
        <b/>
        <sz val="16"/>
        <color rgb="FF002060"/>
        <rFont val="Arial"/>
        <family val="2"/>
      </rPr>
      <t xml:space="preserve"> </t>
    </r>
  </si>
  <si>
    <t xml:space="preserve"> N = No Effect, D = Terrain CH, D+ = BE2 CH, D++ = Missile CH all for each turn moved in terrain.  </t>
  </si>
  <si>
    <t>NO = No Terrain CH recovery while  in terrain, YES = May recover CH</t>
  </si>
  <si>
    <t xml:space="preserve">Moving  in Zone </t>
  </si>
  <si>
    <t>LONG / COMP / XBOW</t>
  </si>
  <si>
    <t>SHORT BOW / SLING</t>
  </si>
  <si>
    <t>[YES]</t>
  </si>
  <si>
    <r>
      <t xml:space="preserve">Attacker Withdraws       </t>
    </r>
    <r>
      <rPr>
        <b/>
        <sz val="14"/>
        <color rgb="FF00B050"/>
        <rFont val="Times New Roman"/>
        <family val="1"/>
      </rPr>
      <t>Defender No Effect</t>
    </r>
  </si>
  <si>
    <r>
      <rPr>
        <b/>
        <sz val="14"/>
        <color rgb="FFFF0000"/>
        <rFont val="Times New Roman"/>
        <family val="1"/>
      </rPr>
      <t>Attacker Withdraws</t>
    </r>
    <r>
      <rPr>
        <b/>
        <sz val="14"/>
        <color theme="1"/>
        <rFont val="Times New Roman"/>
        <family val="1"/>
      </rPr>
      <t xml:space="preserve">       </t>
    </r>
    <r>
      <rPr>
        <b/>
        <sz val="14"/>
        <color rgb="FF00B050"/>
        <rFont val="Times New Roman"/>
        <family val="1"/>
      </rPr>
      <t>Defender No Effect</t>
    </r>
  </si>
  <si>
    <r>
      <rPr>
        <b/>
        <sz val="14"/>
        <color rgb="FFFF0000"/>
        <rFont val="Times New Roman"/>
        <family val="1"/>
      </rPr>
      <t xml:space="preserve">Attacker Withdraws </t>
    </r>
    <r>
      <rPr>
        <b/>
        <sz val="14"/>
        <color rgb="FF00B050"/>
        <rFont val="Times New Roman"/>
        <family val="1"/>
      </rPr>
      <t>DefenderNo Effect</t>
    </r>
  </si>
  <si>
    <t>MELEE IN BUILIT UP</t>
  </si>
  <si>
    <t>SOMETIME</t>
  </si>
  <si>
    <t xml:space="preserve">AFFECTING + </t>
  </si>
  <si>
    <t>ROAD FOR ALL</t>
  </si>
  <si>
    <r>
      <rPr>
        <b/>
        <sz val="16"/>
        <rFont val="Arial"/>
        <family val="2"/>
      </rPr>
      <t>O &amp; L</t>
    </r>
    <r>
      <rPr>
        <b/>
        <sz val="16"/>
        <color rgb="FF002060"/>
        <rFont val="Arial"/>
        <family val="2"/>
      </rPr>
      <t xml:space="preserve"> </t>
    </r>
    <r>
      <rPr>
        <b/>
        <sz val="16"/>
        <color indexed="8"/>
        <rFont val="Arial"/>
        <family val="2"/>
      </rPr>
      <t>/</t>
    </r>
    <r>
      <rPr>
        <b/>
        <sz val="16"/>
        <color rgb="FFFF0000"/>
        <rFont val="Arial"/>
        <family val="2"/>
      </rPr>
      <t xml:space="preserve"> CH &amp; T</t>
    </r>
  </si>
  <si>
    <t>DEF CH &amp;T</t>
  </si>
  <si>
    <t>Density permitted in terrain (note Tight / CH formations may enter with worse cohesion effects)</t>
  </si>
  <si>
    <t>LIMBER  REQUIRED?</t>
  </si>
  <si>
    <t>LIGHT ONLY</t>
  </si>
  <si>
    <t>Defence</t>
  </si>
  <si>
    <t xml:space="preserve">Combined </t>
  </si>
  <si>
    <t xml:space="preserve">All </t>
  </si>
  <si>
    <t>Lt / Med Missile</t>
  </si>
  <si>
    <t>Rear / Spec with 14</t>
  </si>
  <si>
    <t>PB?+2</t>
  </si>
  <si>
    <t>PB?+1</t>
  </si>
  <si>
    <t>PB?-1</t>
  </si>
  <si>
    <t>PB?-2</t>
  </si>
  <si>
    <t>&lt;=6</t>
  </si>
  <si>
    <t>30+</t>
  </si>
  <si>
    <r>
      <rPr>
        <b/>
        <sz val="36"/>
        <color rgb="FF030CBD"/>
        <rFont val="Arial"/>
        <family val="2"/>
      </rPr>
      <t xml:space="preserve">+ 3 </t>
    </r>
    <r>
      <rPr>
        <b/>
        <sz val="28"/>
        <color rgb="FF030CBD"/>
        <rFont val="Arial"/>
        <family val="2"/>
      </rPr>
      <t xml:space="preserve"> for Type (iii), </t>
    </r>
    <r>
      <rPr>
        <b/>
        <sz val="36"/>
        <color rgb="FF030CBD"/>
        <rFont val="Arial"/>
        <family val="2"/>
      </rPr>
      <t>+ 1</t>
    </r>
    <r>
      <rPr>
        <b/>
        <sz val="28"/>
        <color rgb="FF030CBD"/>
        <rFont val="Arial"/>
        <family val="2"/>
      </rPr>
      <t xml:space="preserve"> for Type (ii)</t>
    </r>
  </si>
  <si>
    <t xml:space="preserve">QUALITY CHECK </t>
  </si>
  <si>
    <t>SLAYER / SMITER /FIGHTER / FODDER</t>
  </si>
  <si>
    <t>DISORDERED / SHAKEN</t>
  </si>
  <si>
    <t>(GAG)</t>
  </si>
  <si>
    <t>(EPT)</t>
  </si>
  <si>
    <t>(DAD)</t>
  </si>
  <si>
    <t>(GOB)</t>
  </si>
  <si>
    <t xml:space="preserve">THE GODS ARE GREAT </t>
  </si>
  <si>
    <t xml:space="preserve">EMPEROR PLEASED TODAY </t>
  </si>
  <si>
    <t xml:space="preserve">DEITIES ARE DISPLEASED </t>
  </si>
  <si>
    <t xml:space="preserve">GLARE OF ORIGOB </t>
  </si>
  <si>
    <t xml:space="preserve">   5 / 3 / 1 / 0</t>
  </si>
  <si>
    <t xml:space="preserve">  -1 / -3</t>
  </si>
  <si>
    <t xml:space="preserve">IMMOVABLE MIGHT OF THE  FORTIFIER  </t>
  </si>
  <si>
    <t>NUMBER</t>
  </si>
  <si>
    <t>RACE</t>
  </si>
  <si>
    <t>PCHOI</t>
  </si>
  <si>
    <t>PLEI</t>
  </si>
  <si>
    <t>NLYSS</t>
  </si>
  <si>
    <t xml:space="preserve">NGAKU  2H AXE </t>
  </si>
  <si>
    <t>Succeed, BE2 CH / Abort</t>
  </si>
  <si>
    <t>Fail,  Missile CH</t>
  </si>
  <si>
    <t>Fail</t>
  </si>
  <si>
    <t>Fail, BE 2 CH</t>
  </si>
  <si>
    <t xml:space="preserve">+3  Sarku QC, Melee roll etc </t>
  </si>
  <si>
    <t xml:space="preserve"> + 3 for Flame QC ETC</t>
  </si>
  <si>
    <t>- 4  Sarku QC, Mrur priest</t>
  </si>
  <si>
    <t>Rear / Spec with 4</t>
  </si>
  <si>
    <t xml:space="preserve">Rear / Spec </t>
  </si>
  <si>
    <t>Tight / Chequer / Open &amp; Loose</t>
  </si>
  <si>
    <t>frequency</t>
  </si>
  <si>
    <t>roll</t>
  </si>
  <si>
    <t>=&gt;3 : 1</t>
  </si>
  <si>
    <t>ch hits</t>
  </si>
  <si>
    <t>base</t>
  </si>
  <si>
    <t>+1</t>
  </si>
  <si>
    <t>+2</t>
  </si>
  <si>
    <t>+3</t>
  </si>
  <si>
    <t>+5</t>
  </si>
  <si>
    <t>MODIFIER</t>
  </si>
  <si>
    <r>
      <t xml:space="preserve">Long range arty vs Open  order =  </t>
    </r>
    <r>
      <rPr>
        <b/>
        <sz val="18"/>
        <color rgb="FFFF0000"/>
        <rFont val="Calibri"/>
        <family val="2"/>
        <scheme val="minor"/>
      </rPr>
      <t>automatic zero</t>
    </r>
  </si>
  <si>
    <t>USING 80%</t>
  </si>
  <si>
    <t>UNSHEATHED BLADE  BOW  LT</t>
  </si>
  <si>
    <t>SABLE SEA BOW LT</t>
  </si>
  <si>
    <t>FI)</t>
  </si>
  <si>
    <t>&lt;=5</t>
  </si>
  <si>
    <r>
      <rPr>
        <b/>
        <sz val="48"/>
        <color rgb="FFFF0000"/>
        <rFont val="Arial"/>
        <family val="2"/>
      </rPr>
      <t>FO / FI:</t>
    </r>
    <r>
      <rPr>
        <b/>
        <sz val="72"/>
        <color rgb="FF030CBD"/>
        <rFont val="Arial"/>
        <family val="2"/>
      </rPr>
      <t>1</t>
    </r>
  </si>
  <si>
    <r>
      <rPr>
        <b/>
        <sz val="48"/>
        <color rgb="FFFF0000"/>
        <rFont val="Arial"/>
        <family val="2"/>
      </rPr>
      <t xml:space="preserve">FO: </t>
    </r>
    <r>
      <rPr>
        <b/>
        <sz val="72"/>
        <color rgb="FFFF0000"/>
        <rFont val="Arial"/>
        <family val="2"/>
      </rPr>
      <t xml:space="preserve">   </t>
    </r>
    <r>
      <rPr>
        <b/>
        <sz val="72"/>
        <color rgb="FF030CBD"/>
        <rFont val="Arial"/>
        <family val="2"/>
      </rPr>
      <t>1</t>
    </r>
  </si>
  <si>
    <r>
      <rPr>
        <b/>
        <sz val="48"/>
        <color rgb="FFFF0000"/>
        <rFont val="Arial"/>
        <family val="2"/>
      </rPr>
      <t>FO/FI/SM:</t>
    </r>
    <r>
      <rPr>
        <b/>
        <sz val="72"/>
        <color rgb="FF030CBD"/>
        <rFont val="Arial"/>
        <family val="2"/>
      </rPr>
      <t>1</t>
    </r>
  </si>
  <si>
    <r>
      <rPr>
        <b/>
        <u/>
        <sz val="48"/>
        <color rgb="FFFF0000"/>
        <rFont val="Arial"/>
        <family val="2"/>
      </rPr>
      <t>POSS</t>
    </r>
    <r>
      <rPr>
        <b/>
        <u/>
        <sz val="48"/>
        <color theme="1"/>
        <rFont val="Arial"/>
        <family val="2"/>
      </rPr>
      <t xml:space="preserve"> BE2 CH</t>
    </r>
  </si>
  <si>
    <r>
      <rPr>
        <b/>
        <sz val="20"/>
        <color rgb="FF0070C0"/>
        <rFont val="Arial"/>
        <family val="2"/>
      </rPr>
      <t xml:space="preserve">      </t>
    </r>
    <r>
      <rPr>
        <b/>
        <u/>
        <sz val="20"/>
        <color rgb="FF0070C0"/>
        <rFont val="Arial"/>
        <family val="2"/>
      </rPr>
      <t>THE GENERAL</t>
    </r>
  </si>
  <si>
    <t>KARIN</t>
  </si>
  <si>
    <t>formation table slight change</t>
  </si>
  <si>
    <t xml:space="preserve"> +2</t>
  </si>
  <si>
    <t>STL</t>
  </si>
  <si>
    <t>TYPE</t>
  </si>
  <si>
    <r>
      <t>N (</t>
    </r>
    <r>
      <rPr>
        <b/>
        <sz val="12"/>
        <color rgb="FFFF0000"/>
        <rFont val="Arial"/>
        <family val="2"/>
      </rPr>
      <t>H hog</t>
    </r>
    <r>
      <rPr>
        <b/>
        <sz val="12"/>
        <color indexed="8"/>
        <rFont val="Arial"/>
        <family val="2"/>
      </rPr>
      <t>)</t>
    </r>
  </si>
  <si>
    <t>YES [TS]</t>
  </si>
  <si>
    <t>TSOLYANU</t>
  </si>
  <si>
    <t>SPARE NAMES</t>
  </si>
  <si>
    <t>ARTY</t>
  </si>
  <si>
    <t>ROUT</t>
  </si>
  <si>
    <t>Rear/Spec with 14</t>
  </si>
  <si>
    <t>CoS</t>
  </si>
  <si>
    <t>SER</t>
  </si>
  <si>
    <t>FORMATION VS FORMATION</t>
  </si>
  <si>
    <t>FORMATIONS</t>
  </si>
  <si>
    <t>AFFECT + (UP)</t>
  </si>
  <si>
    <t>Hlaka on Eye</t>
  </si>
  <si>
    <t>Varies</t>
  </si>
  <si>
    <t>- 3 / - 6</t>
  </si>
  <si>
    <t>- 6</t>
  </si>
  <si>
    <t>- 3</t>
  </si>
  <si>
    <t>Attacker State</t>
  </si>
  <si>
    <t>FANATIC</t>
  </si>
  <si>
    <t>NO BE</t>
  </si>
  <si>
    <t>HOGS VS SHEN</t>
  </si>
  <si>
    <t>SHEN VS HOGS</t>
  </si>
  <si>
    <t>FORCE CHECK</t>
  </si>
  <si>
    <t>MIGHTY HORDE BARGDIL</t>
  </si>
  <si>
    <t>NAT</t>
  </si>
  <si>
    <t>FAN</t>
  </si>
  <si>
    <t xml:space="preserve">QC Outcome </t>
  </si>
  <si>
    <t>(Contact, Surprise, Switch)</t>
  </si>
  <si>
    <r>
      <t>+ 3 (</t>
    </r>
    <r>
      <rPr>
        <b/>
        <sz val="28"/>
        <color rgb="FF030CBD"/>
        <rFont val="Arial"/>
        <family val="2"/>
      </rPr>
      <t>own roll</t>
    </r>
    <r>
      <rPr>
        <b/>
        <sz val="36"/>
        <color rgb="FF030CBD"/>
        <rFont val="Arial"/>
        <family val="2"/>
      </rPr>
      <t xml:space="preserve">), </t>
    </r>
    <r>
      <rPr>
        <b/>
        <sz val="36"/>
        <color rgb="FFFF0000"/>
        <rFont val="Arial"/>
        <family val="2"/>
      </rPr>
      <t>- 3 (</t>
    </r>
    <r>
      <rPr>
        <b/>
        <sz val="28"/>
        <color rgb="FFFF0000"/>
        <rFont val="Arial"/>
        <family val="2"/>
      </rPr>
      <t>enemy roll</t>
    </r>
    <r>
      <rPr>
        <b/>
        <sz val="36"/>
        <color rgb="FFFF0000"/>
        <rFont val="Arial"/>
        <family val="2"/>
      </rPr>
      <t>)</t>
    </r>
  </si>
  <si>
    <t>LEADERS</t>
  </si>
  <si>
    <t>ENEMY QUALITY</t>
  </si>
  <si>
    <t>OTHER QC BENDERS</t>
  </si>
  <si>
    <t>UNDEAD CHECK</t>
  </si>
  <si>
    <t>MAD ONES CHECK</t>
  </si>
  <si>
    <t>DEEP GREEN SHADOW  STL</t>
  </si>
  <si>
    <t>TANGLED ROOT EATERS STL</t>
  </si>
  <si>
    <t>BLOOD DART   STL</t>
  </si>
  <si>
    <t>FATED DOOM STL</t>
  </si>
  <si>
    <t>FEAR US STL</t>
  </si>
  <si>
    <t>LIGHTNING SHAFT  STL</t>
  </si>
  <si>
    <t xml:space="preserve">ORNAMENT OF EMPIRE STL </t>
  </si>
  <si>
    <t xml:space="preserve">TRIUMPHANT OF TERROR STL </t>
  </si>
  <si>
    <t>STORM OF TERROR  STL</t>
  </si>
  <si>
    <t xml:space="preserve">MAD ONES OF HLIKKU </t>
  </si>
  <si>
    <t>DAG</t>
  </si>
  <si>
    <t>swathe of dread (lb POISON)</t>
  </si>
  <si>
    <t>SWATHE OF DREAD</t>
  </si>
  <si>
    <t>HMM</t>
  </si>
  <si>
    <t>Chief Khedz Dvotl of Tribe of Fungus Eaters</t>
  </si>
  <si>
    <t>ROUTINE WHEN NEW UNITS ADDED</t>
  </si>
  <si>
    <t>Unit card</t>
  </si>
  <si>
    <t>Unit tag</t>
  </si>
  <si>
    <t>Legion summary</t>
  </si>
  <si>
    <t>Command sheet</t>
  </si>
  <si>
    <r>
      <t xml:space="preserve">SWATHE OF DREAD </t>
    </r>
    <r>
      <rPr>
        <b/>
        <sz val="12"/>
        <color theme="8" tint="-0.499984740745262"/>
        <rFont val="Flame"/>
      </rPr>
      <t>LB POI</t>
    </r>
  </si>
  <si>
    <t>NGAKU SHORT BOW</t>
  </si>
  <si>
    <r>
      <t xml:space="preserve">JOYFUL VRAYANI </t>
    </r>
    <r>
      <rPr>
        <sz val="18"/>
        <rFont val="Haettenschweiler"/>
        <family val="2"/>
      </rPr>
      <t>SLING</t>
    </r>
  </si>
  <si>
    <r>
      <t xml:space="preserve">SWATHE OF DREAD </t>
    </r>
    <r>
      <rPr>
        <b/>
        <sz val="12"/>
        <color theme="8" tint="-0.499984740745262"/>
        <rFont val="Flame"/>
      </rPr>
      <t>LB</t>
    </r>
    <r>
      <rPr>
        <b/>
        <sz val="14"/>
        <color rgb="FFFF0000"/>
        <rFont val="Flame"/>
      </rPr>
      <t xml:space="preserve"> POI</t>
    </r>
  </si>
  <si>
    <t xml:space="preserve">D &amp; NO </t>
  </si>
  <si>
    <t>O &amp; L / HOG</t>
  </si>
  <si>
    <t>O &amp; L / SHEN</t>
  </si>
  <si>
    <t>SLAY THE HATED HUMANS (SSU, MED, HXB)</t>
  </si>
  <si>
    <t>SSU</t>
  </si>
  <si>
    <t>GRIM SSUGANAR</t>
  </si>
  <si>
    <t>SLAY THE HATED HUMANS</t>
  </si>
  <si>
    <t>SPICE EATERS OF GRIM SSUGANAR (SSU, MED, HXB)</t>
  </si>
  <si>
    <t>Fail,  Melee CH</t>
  </si>
  <si>
    <t>- 4</t>
  </si>
  <si>
    <t>- 1</t>
  </si>
  <si>
    <t>PoPs &amp; Leaders</t>
  </si>
  <si>
    <t>Terrain chart (plus G6 Dig in)</t>
  </si>
  <si>
    <t>1 x  BE1</t>
  </si>
  <si>
    <t>Ahoggya command - 6</t>
  </si>
  <si>
    <t>50% Melee or Miss, Att &amp; Def. No Fist</t>
  </si>
  <si>
    <t>Hlaka attacked at  -3</t>
  </si>
  <si>
    <t>SEVERE - HVY</t>
  </si>
  <si>
    <t>WOODS - HVY</t>
  </si>
  <si>
    <t>MARSH - HVY</t>
  </si>
  <si>
    <t>Succeed, Missile CH / Abort</t>
  </si>
  <si>
    <t xml:space="preserve">Melee Vol Retreat / Reface </t>
  </si>
  <si>
    <r>
      <rPr>
        <b/>
        <sz val="22"/>
        <color rgb="FFFF0000"/>
        <rFont val="Calibri"/>
        <family val="2"/>
        <scheme val="minor"/>
      </rPr>
      <t>MOVE</t>
    </r>
    <r>
      <rPr>
        <b/>
        <sz val="22"/>
        <color theme="1"/>
        <rFont val="Calibri"/>
        <family val="2"/>
        <scheme val="minor"/>
      </rPr>
      <t xml:space="preserve"> PARALLEL IN ZONE </t>
    </r>
  </si>
  <si>
    <t>Benison of Avanthe</t>
  </si>
  <si>
    <t>Hideous Ge'een</t>
  </si>
  <si>
    <t>2 x ballista within 200mm</t>
  </si>
  <si>
    <t>hlaka table (again, just colours)</t>
  </si>
  <si>
    <t>WT</t>
  </si>
  <si>
    <t>DLAM</t>
  </si>
  <si>
    <t>DAG / LB</t>
  </si>
  <si>
    <t>POISON</t>
  </si>
  <si>
    <r>
      <t xml:space="preserve">swathe of dread (lb -  </t>
    </r>
    <r>
      <rPr>
        <u/>
        <sz val="18"/>
        <color rgb="FFFF0000"/>
        <rFont val="Algerian"/>
        <family val="5"/>
      </rPr>
      <t xml:space="preserve"> L)</t>
    </r>
  </si>
  <si>
    <t>LIVYANI (POSSIBLY)</t>
  </si>
  <si>
    <r>
      <t>TISH</t>
    </r>
    <r>
      <rPr>
        <b/>
        <sz val="12"/>
        <color indexed="10"/>
        <rFont val="Arial"/>
        <family val="2"/>
      </rPr>
      <t>E</t>
    </r>
    <r>
      <rPr>
        <b/>
        <sz val="12"/>
        <rFont val="Arial"/>
        <family val="2"/>
      </rPr>
      <t>MUKHOI hi H</t>
    </r>
    <r>
      <rPr>
        <b/>
        <sz val="12"/>
        <color indexed="10"/>
        <rFont val="Arial"/>
        <family val="2"/>
      </rPr>
      <t>A</t>
    </r>
    <r>
      <rPr>
        <b/>
        <sz val="12"/>
        <rFont val="Arial"/>
        <family val="2"/>
      </rPr>
      <t>IKH JUTHATS</t>
    </r>
    <r>
      <rPr>
        <b/>
        <sz val="12"/>
        <color indexed="10"/>
        <rFont val="Arial"/>
        <family val="2"/>
      </rPr>
      <t>A</t>
    </r>
    <r>
      <rPr>
        <b/>
        <sz val="12"/>
        <rFont val="Arial"/>
        <family val="2"/>
      </rPr>
      <t>NIKH G</t>
    </r>
    <r>
      <rPr>
        <b/>
        <sz val="12"/>
        <color indexed="10"/>
        <rFont val="Arial"/>
        <family val="2"/>
      </rPr>
      <t>U</t>
    </r>
    <r>
      <rPr>
        <b/>
        <sz val="12"/>
        <rFont val="Arial"/>
        <family val="2"/>
      </rPr>
      <t>AL TISH</t>
    </r>
    <r>
      <rPr>
        <b/>
        <sz val="12"/>
        <color indexed="10"/>
        <rFont val="Arial"/>
        <family val="2"/>
      </rPr>
      <t>E</t>
    </r>
    <r>
      <rPr>
        <b/>
        <sz val="12"/>
        <rFont val="Arial"/>
        <family val="2"/>
      </rPr>
      <t>MUKHOI hi PURD</t>
    </r>
    <r>
      <rPr>
        <b/>
        <sz val="12"/>
        <color indexed="10"/>
        <rFont val="Arial"/>
        <family val="2"/>
      </rPr>
      <t>A</t>
    </r>
    <r>
      <rPr>
        <b/>
        <sz val="12"/>
        <rFont val="Arial"/>
        <family val="2"/>
      </rPr>
      <t>LMOKHOI</t>
    </r>
  </si>
  <si>
    <t>HUNCHED ONE</t>
  </si>
  <si>
    <t>MIGHTY TSAMRA</t>
  </si>
  <si>
    <t>LITTLE MOON</t>
  </si>
  <si>
    <t>PLANET MUO</t>
  </si>
  <si>
    <t>ARCHERS</t>
  </si>
  <si>
    <t>DIODAZ</t>
  </si>
  <si>
    <t>GREAT MOON</t>
  </si>
  <si>
    <t>SHADOWED ONE</t>
  </si>
  <si>
    <t>TSUPIL HLAYA</t>
  </si>
  <si>
    <t>RITUAL OF DIVINE PRAISE</t>
  </si>
  <si>
    <t>SL? FAN</t>
  </si>
  <si>
    <t>RITUAL OF JOURNEY OF THE DEAD</t>
  </si>
  <si>
    <t>XB</t>
  </si>
  <si>
    <t>HORNED GOD OF SECRETS</t>
  </si>
  <si>
    <t>LAIGAS</t>
  </si>
  <si>
    <t>poss units to paint</t>
  </si>
  <si>
    <t>I3</t>
  </si>
  <si>
    <t>H5</t>
  </si>
  <si>
    <t>grey, purple, silver</t>
  </si>
  <si>
    <t>H1</t>
  </si>
  <si>
    <t>green, blue, silver</t>
  </si>
  <si>
    <t>black, grey, silver</t>
  </si>
  <si>
    <t>F2</t>
  </si>
  <si>
    <t>red orange, light blue, bronze</t>
  </si>
  <si>
    <t>E4</t>
  </si>
  <si>
    <t>red, grey, black</t>
  </si>
  <si>
    <t>D2</t>
  </si>
  <si>
    <t>red, grey, blue</t>
  </si>
  <si>
    <t>C5</t>
  </si>
  <si>
    <t>white, purple, silver</t>
  </si>
  <si>
    <t>B3</t>
  </si>
  <si>
    <t>brown, red white</t>
  </si>
  <si>
    <t>B2</t>
  </si>
  <si>
    <t>dark green, light blue, gold</t>
  </si>
  <si>
    <t>A5</t>
  </si>
  <si>
    <t>dark green and purple body tatts</t>
  </si>
  <si>
    <t>I1</t>
  </si>
  <si>
    <t xml:space="preserve"> yellow, gold, green</t>
  </si>
  <si>
    <t xml:space="preserve">I6  </t>
  </si>
  <si>
    <t>bright red, black, gold</t>
  </si>
  <si>
    <t xml:space="preserve">I3 </t>
  </si>
  <si>
    <t>red orange, copper</t>
  </si>
  <si>
    <t xml:space="preserve">main colours </t>
  </si>
  <si>
    <t>grey, black, white, silver, yellow, red orange</t>
  </si>
  <si>
    <t>CHARONEBS</t>
  </si>
  <si>
    <t>QAME'EL</t>
  </si>
  <si>
    <t>HORNED ONE OF SECRETS</t>
  </si>
  <si>
    <t>LOST ONE OF THE SEA</t>
  </si>
  <si>
    <t>HEMEKTU</t>
  </si>
  <si>
    <t>QUYO</t>
  </si>
  <si>
    <t>THUMIS,KSARUL</t>
  </si>
  <si>
    <t>HNALLA, HRYY</t>
  </si>
  <si>
    <t>HRYY, KSARUL</t>
  </si>
  <si>
    <t>DLAMELISH, AVANTHE, THUMIS</t>
  </si>
  <si>
    <t>NEIHAI</t>
  </si>
  <si>
    <t>NDARKA</t>
  </si>
  <si>
    <t>BELKHANU, QON</t>
  </si>
  <si>
    <t>HRAIS</t>
  </si>
  <si>
    <t>TINALIYA</t>
  </si>
  <si>
    <t>NUFERSH</t>
  </si>
  <si>
    <t>VRUSAEMAZ</t>
  </si>
  <si>
    <t>WURU</t>
  </si>
  <si>
    <t>SRAON</t>
  </si>
  <si>
    <t>SEA GODDESS OF KAKARSH</t>
  </si>
  <si>
    <t>AVANTHE??</t>
  </si>
  <si>
    <t>DLASH</t>
  </si>
  <si>
    <t>ONE OF FEARS</t>
  </si>
  <si>
    <t>LLUNEB OF TIUDAZ MURUSHU</t>
  </si>
  <si>
    <t>RU'UNGKANO</t>
  </si>
  <si>
    <t>VIM, KS</t>
  </si>
  <si>
    <t>MIGHT OF GUODAI</t>
  </si>
  <si>
    <t>GUODAI</t>
  </si>
  <si>
    <t>CHEGARRA, CHITENG</t>
  </si>
  <si>
    <t>KIRRINEB</t>
  </si>
  <si>
    <t>AVANTHE, DLAM</t>
  </si>
  <si>
    <t>KAKARSH</t>
  </si>
  <si>
    <t>KIKUMARSHA, VARIOUS</t>
  </si>
  <si>
    <t>KS</t>
  </si>
  <si>
    <t>BLACK BEETLE</t>
  </si>
  <si>
    <t>g3 /2</t>
  </si>
  <si>
    <t>TUOZ MISHEB</t>
  </si>
  <si>
    <t>BRONZE GATE</t>
  </si>
  <si>
    <t>SHALLOWS OF NGIU`</t>
  </si>
  <si>
    <t>RITUAL JOURNEY OF DEAD`</t>
  </si>
  <si>
    <t>RITUAL DIVINE PRAISE</t>
  </si>
  <si>
    <t>SL / FAN</t>
  </si>
  <si>
    <t>FO, LIGHT</t>
  </si>
  <si>
    <t>E</t>
  </si>
  <si>
    <t>G</t>
  </si>
  <si>
    <t>J</t>
  </si>
  <si>
    <t>BLACK, BROWN, GREY,SILVER</t>
  </si>
  <si>
    <t>GREEN, BLUE, BLACK, PURPLE COPPER</t>
  </si>
  <si>
    <t>YELLOW, RED, GOLD BLACK BROWN SILVER</t>
  </si>
  <si>
    <t>GREEN, PURPLE, SILVER, GREY, BLUE</t>
  </si>
  <si>
    <t>GOLD, GREY, RED, WHITE, BLACK</t>
  </si>
  <si>
    <t>YELLOW, RED, BLUE, BROWN, GREY</t>
  </si>
  <si>
    <t>PURPE, BLACK, BLUE, GREEN, RED, GREY</t>
  </si>
  <si>
    <t>WHITE, PURPLE, BLACK, BLUE, RED, GREEN</t>
  </si>
  <si>
    <t>BLACK, GREY, SILVER, ORANGE, BROWN, RED</t>
  </si>
  <si>
    <t>BANNER OF XAX</t>
  </si>
  <si>
    <t>HB / PISTOL XB</t>
  </si>
  <si>
    <t>black beetle</t>
  </si>
  <si>
    <t>tuoz misheb</t>
  </si>
  <si>
    <t>MACE</t>
  </si>
  <si>
    <t>Euz Misheb</t>
  </si>
  <si>
    <t>Dumjab Kaeb Esueb</t>
  </si>
  <si>
    <t>Ruoz Mashiu'uz of Hrais</t>
  </si>
  <si>
    <t>shallows of ngiu</t>
  </si>
  <si>
    <t>Do'onish Dvraimu</t>
  </si>
  <si>
    <t>Kerdu muug renegade</t>
  </si>
  <si>
    <t>ritual journey of dead</t>
  </si>
  <si>
    <t>Euniz Disulu-Kang-Dlok of Dlash</t>
  </si>
  <si>
    <t>ritual of divine praise</t>
  </si>
  <si>
    <t xml:space="preserve">Riumaliz Mu'uveliz </t>
  </si>
  <si>
    <t>great moon</t>
  </si>
  <si>
    <t>banner of xax shen</t>
  </si>
  <si>
    <t>a1</t>
  </si>
  <si>
    <t>little moon</t>
  </si>
  <si>
    <t>a2</t>
  </si>
  <si>
    <t>planet muo</t>
  </si>
  <si>
    <t>a4</t>
  </si>
  <si>
    <t>shadowed one</t>
  </si>
  <si>
    <t>b1</t>
  </si>
  <si>
    <t>HIGH TLASHTE</t>
  </si>
  <si>
    <t>LB, LI</t>
  </si>
  <si>
    <t>OBELISK</t>
  </si>
  <si>
    <t>LI</t>
  </si>
  <si>
    <t>access to demon spells of Nyelmu</t>
  </si>
  <si>
    <t>qaqqodaz muug renegade</t>
  </si>
  <si>
    <t>quyo</t>
  </si>
  <si>
    <t>DEAD HAND OF QUYO</t>
  </si>
  <si>
    <t>SHALLOWS OF NGIU</t>
  </si>
  <si>
    <t>RAM OF IRON</t>
  </si>
  <si>
    <t>SWAMP FOLK</t>
  </si>
  <si>
    <t>governor of hemektu, keen magician</t>
  </si>
  <si>
    <t>BLACK VEIL</t>
  </si>
  <si>
    <t>PRIESTS OF NDARKA</t>
  </si>
  <si>
    <t>fanatics vs muug</t>
  </si>
  <si>
    <t>PRIESTS OF QAME'EL AT NEIHAI</t>
  </si>
  <si>
    <t>experienced</t>
  </si>
  <si>
    <t>powerful sorceror, drove of muugs in 2341</t>
  </si>
  <si>
    <t>STANDING ROCK</t>
  </si>
  <si>
    <t>PINNACLE  OF EUZ</t>
  </si>
  <si>
    <t>strongest magic using unit</t>
  </si>
  <si>
    <t>NIRUMSAMA</t>
  </si>
  <si>
    <t>TUOS MISHEB OF KAKARSAH</t>
  </si>
  <si>
    <t>dumuz easyz powerful sorceror, spell of opening ranks</t>
  </si>
  <si>
    <t>THIRD EYE OF VRUSAEMAZ</t>
  </si>
  <si>
    <t>provincial guard legion</t>
  </si>
  <si>
    <t>CLAWED SLAYER OF ALL</t>
  </si>
  <si>
    <t>spells of flying, invis, good at scouting</t>
  </si>
  <si>
    <t>beat shen in 2340</t>
  </si>
  <si>
    <t>SWORD OF NDARKA</t>
  </si>
  <si>
    <t>SINGING OF RITUALS OF RU'UNGKANO</t>
  </si>
  <si>
    <t>weak, inter priest feuding</t>
  </si>
  <si>
    <t>WEB OF FEARS</t>
  </si>
  <si>
    <t>DARK STRIKING</t>
  </si>
  <si>
    <t>LXB</t>
  </si>
  <si>
    <t>TINALIYA, XB</t>
  </si>
  <si>
    <t>LI, JAV</t>
  </si>
  <si>
    <t>SERVANTS OF FEAR</t>
  </si>
  <si>
    <t>EGG LAYERS OF BARDYSH</t>
  </si>
  <si>
    <t>rubbish shen</t>
  </si>
  <si>
    <t>SPREADING TERROR</t>
  </si>
  <si>
    <t>greater sorceror and workshop disappeared</t>
  </si>
  <si>
    <t>TIUDAZ MURUSHU</t>
  </si>
  <si>
    <t>TSAMRA</t>
  </si>
  <si>
    <t>DUMUZ SIRUOZ MANDAKIZ</t>
  </si>
  <si>
    <t>A4</t>
  </si>
  <si>
    <t>A6</t>
  </si>
  <si>
    <t>B1</t>
  </si>
  <si>
    <t>B4</t>
  </si>
  <si>
    <t>C1</t>
  </si>
  <si>
    <t>C2</t>
  </si>
  <si>
    <t>C3</t>
  </si>
  <si>
    <t>C4</t>
  </si>
  <si>
    <t>D1</t>
  </si>
  <si>
    <t>D4</t>
  </si>
  <si>
    <t>D5</t>
  </si>
  <si>
    <t>E1</t>
  </si>
  <si>
    <t>E2</t>
  </si>
  <si>
    <t>F1</t>
  </si>
  <si>
    <t>F3</t>
  </si>
  <si>
    <t>G1</t>
  </si>
  <si>
    <t>G2</t>
  </si>
  <si>
    <t>G3</t>
  </si>
  <si>
    <t>H2</t>
  </si>
  <si>
    <t>H3</t>
  </si>
  <si>
    <t>I2</t>
  </si>
  <si>
    <t>I4</t>
  </si>
  <si>
    <t>I6</t>
  </si>
  <si>
    <t>J1</t>
  </si>
  <si>
    <t>J2</t>
  </si>
  <si>
    <t>J3</t>
  </si>
  <si>
    <t>J4</t>
  </si>
  <si>
    <t>J5</t>
  </si>
  <si>
    <t>J6</t>
  </si>
  <si>
    <t>B5</t>
  </si>
  <si>
    <t>Ssdru-ss-kha</t>
  </si>
  <si>
    <t>TURN  -  LIVYANI</t>
  </si>
  <si>
    <t>DIODAZ MIGHTY TSAMRA</t>
  </si>
  <si>
    <t>DIODAZ TSUPIL HLAYA</t>
  </si>
  <si>
    <t>DIODAZ LAIGAS</t>
  </si>
  <si>
    <t>DIODAZ HEMEKTU</t>
  </si>
  <si>
    <t>DIODAZ NEIHAI</t>
  </si>
  <si>
    <t>DIODAZ HRAIS</t>
  </si>
  <si>
    <t>DIODAZ KAKARSH</t>
  </si>
  <si>
    <t>DIODAZ NUFERSH</t>
  </si>
  <si>
    <t>DIODAZ SRAON</t>
  </si>
  <si>
    <t>DIODAZ DLASH</t>
  </si>
  <si>
    <t>DIODAZ OF MIGHTY TSAMRA</t>
  </si>
  <si>
    <t>Dumuz Asqar Gyardanaz</t>
  </si>
  <si>
    <t>LS / SW</t>
  </si>
  <si>
    <t>Dumuz Sheumayuz Buodla</t>
  </si>
  <si>
    <t xml:space="preserve">HB </t>
  </si>
  <si>
    <t>Hss nn Sky</t>
  </si>
  <si>
    <t>TUOZ MISHEB OF KAKARSH</t>
  </si>
  <si>
    <t>NAKED</t>
  </si>
  <si>
    <t>RITUAL OF JOURNEY OF  DEAD</t>
  </si>
  <si>
    <t>PRIESTS QAME'EL AT NEIHAI</t>
  </si>
  <si>
    <t>NAKED WHITE NUDE</t>
  </si>
  <si>
    <t>DIODAZ, ARCHER A BIT</t>
  </si>
  <si>
    <t xml:space="preserve">DIODAZ </t>
  </si>
  <si>
    <t xml:space="preserve"> 5 archers poss</t>
  </si>
  <si>
    <t>DIODAZ, ARCHERS</t>
  </si>
  <si>
    <t>5 ARCHERS</t>
  </si>
  <si>
    <t xml:space="preserve">red orange, light blue, bronze </t>
  </si>
  <si>
    <t>DIODAZ ARCHERS</t>
  </si>
  <si>
    <t>POSS ARCHERS</t>
  </si>
  <si>
    <t>10 ARCHERS</t>
  </si>
  <si>
    <t>NAKED dark green  purple  tatts</t>
  </si>
  <si>
    <t>E3</t>
  </si>
  <si>
    <t>MUUG SKIRMS</t>
  </si>
  <si>
    <t>TO PAINT</t>
  </si>
  <si>
    <t>REQUIRED</t>
  </si>
  <si>
    <t>F4</t>
  </si>
  <si>
    <t xml:space="preserve">SWAMP FOLK, STL </t>
  </si>
  <si>
    <t>DIODAZ TSUPIL</t>
  </si>
  <si>
    <t>SPEC</t>
  </si>
  <si>
    <t xml:space="preserve">no </t>
  </si>
  <si>
    <t>l</t>
  </si>
  <si>
    <t>TIN</t>
  </si>
  <si>
    <t>LI, STL</t>
  </si>
  <si>
    <t>XB,</t>
  </si>
  <si>
    <t>SF</t>
  </si>
  <si>
    <t>Ss-Hrr-Ga</t>
  </si>
  <si>
    <t>dark striking</t>
  </si>
  <si>
    <t>CLAWED SLAYER OF ALL (shen)</t>
  </si>
  <si>
    <t>BANNER OF XAX (shen)</t>
  </si>
  <si>
    <t>m</t>
  </si>
  <si>
    <t>h</t>
  </si>
  <si>
    <t>egg layers of bardyash (SHEN)</t>
  </si>
  <si>
    <t>Riumaliz Murushu</t>
  </si>
  <si>
    <t>DIODAZ OF DLASH</t>
  </si>
  <si>
    <t>LIVYANI SPECIAL POPS</t>
  </si>
  <si>
    <t>DIODAZ OF HEMEKTU</t>
  </si>
  <si>
    <t>RIUMALIZ MURUSHU</t>
  </si>
  <si>
    <t>DIODAZ OF HRAIS</t>
  </si>
  <si>
    <t>DIODAZ OF KAKARSH</t>
  </si>
  <si>
    <t>DIODAZ OF LAIGAS</t>
  </si>
  <si>
    <t>Dumuz Easyz Aoviddeb</t>
  </si>
  <si>
    <t>Chief Priest Guoz Bilitanuu</t>
  </si>
  <si>
    <t>DIODAZ OF NEIHAI</t>
  </si>
  <si>
    <t>DIODAZ OF nufersh</t>
  </si>
  <si>
    <t>Dumuab Kaeb Esueb</t>
  </si>
  <si>
    <t>Qaqqodaz</t>
  </si>
  <si>
    <t>DIODAZ OF SRAON</t>
  </si>
  <si>
    <t xml:space="preserve">SW </t>
  </si>
  <si>
    <t>M  -  XB</t>
  </si>
  <si>
    <t>high tlashte</t>
  </si>
  <si>
    <t>m - xb</t>
  </si>
  <si>
    <t>h - stl</t>
  </si>
  <si>
    <t>DIODAZ  TSUPIL HLAYA</t>
  </si>
  <si>
    <t>Vusomish Daqqo</t>
  </si>
  <si>
    <t>horned god of secrets</t>
  </si>
  <si>
    <t>Chief Priest Guoz Bilitlanu</t>
  </si>
  <si>
    <t>hunched one</t>
  </si>
  <si>
    <t>Chief Priest Syryz Dashquz</t>
  </si>
  <si>
    <t xml:space="preserve">LP </t>
  </si>
  <si>
    <t>L - sb</t>
  </si>
  <si>
    <t xml:space="preserve">CL </t>
  </si>
  <si>
    <t>l - LB</t>
  </si>
  <si>
    <t>Enemy unit shaken even if zero CH taken</t>
  </si>
  <si>
    <t>Flying</t>
  </si>
  <si>
    <t>Invisibility</t>
  </si>
  <si>
    <t>COUNTER</t>
  </si>
  <si>
    <t>Enemy unit must move and attempt to contact, gets + 2 when it attacks</t>
  </si>
  <si>
    <t>Commander of enemy legion turns into Ghar, no boni thereafter and -4 for two turns for receipt of orders</t>
  </si>
  <si>
    <t>150mm zone round friendly legion projects FMZ</t>
  </si>
  <si>
    <t>MZ and FMZ from target unit count as CZ only</t>
  </si>
  <si>
    <t xml:space="preserve">Unit cannot move </t>
  </si>
  <si>
    <t>Unit becomes Fanatical for duration</t>
  </si>
  <si>
    <t>GLOOMY  OBELISK OF QUYOVE</t>
  </si>
  <si>
    <t>UNEASY ANGST OF THE UNBELIEVER</t>
  </si>
  <si>
    <t>SABLE VEIL OF KIKUMARSHA</t>
  </si>
  <si>
    <t>PEREGRINATION TO KIRRINEB'S EMBRACING ARMS</t>
  </si>
  <si>
    <t>HERMETIC DECEPTIONS OF DUMUZ ASQAR</t>
  </si>
  <si>
    <t>TREACHEROUS SHOALS OF SHENGELU</t>
  </si>
  <si>
    <t>OBSCURE DOCTRINES OF TSAQW</t>
  </si>
  <si>
    <t>QUINTESSENTIAL MYSTERIES OF THE SHADOWS</t>
  </si>
  <si>
    <t>SLOW DEMISE OF THE CULPABLE RECUSANT</t>
  </si>
  <si>
    <t>CONSTRICTING FIBRES OF THE VRAOZ</t>
  </si>
  <si>
    <t>HIDDEN MYSTERIES OF UNKNOWN BEING</t>
  </si>
  <si>
    <t>UNKNOWN UNSEEING OF SHADOW</t>
  </si>
  <si>
    <t>CABALISTIC RITES OF ENTRY UNTO THE ONE OF FEARS</t>
  </si>
  <si>
    <t>IN CONTACT</t>
  </si>
  <si>
    <t>Beast Without a Tail</t>
  </si>
  <si>
    <t>Hideous Visions?</t>
  </si>
  <si>
    <t>DISSEMBLING EVASIONS OF VRUSAEMEZ</t>
  </si>
  <si>
    <t>CRYPTIC CONCERNS OF THE ONE OF SHADOWS</t>
  </si>
  <si>
    <t>INEXPLICABLE JOCOSITIES OF KIKUMARSHA</t>
  </si>
  <si>
    <t>DIO</t>
  </si>
  <si>
    <t>CABALISTIC RITES OF ENTRY ONE OF FEARS</t>
  </si>
  <si>
    <t>HERMENEUTIC READINGS THEOLOGICAL CONCERN</t>
  </si>
  <si>
    <t>DIODAZ A  -  TOTAL SSS</t>
  </si>
  <si>
    <t>DIODAZ B  -  TOTAL SSS</t>
  </si>
  <si>
    <t>CLANDESTINE</t>
  </si>
  <si>
    <t>CONCEPTS</t>
  </si>
  <si>
    <t>CONSTRICTING</t>
  </si>
  <si>
    <t>CRYPTIC</t>
  </si>
  <si>
    <t>ESOTERIC</t>
  </si>
  <si>
    <t>SUSSURATING</t>
  </si>
  <si>
    <t>TREACHEROUS</t>
  </si>
  <si>
    <t>HERMENEUTIC</t>
  </si>
  <si>
    <t>HIDDEN</t>
  </si>
  <si>
    <t>PEREGRINATION</t>
  </si>
  <si>
    <t>QUINTESSENTIAL</t>
  </si>
  <si>
    <t>SLOW DEMISE</t>
  </si>
  <si>
    <t>UNEASY ANGST</t>
  </si>
  <si>
    <t>UNKNOWN</t>
  </si>
  <si>
    <t>lost one of the sea</t>
  </si>
  <si>
    <t>Niudaomi Haosaz of Laigas</t>
  </si>
  <si>
    <t>might of guodai</t>
  </si>
  <si>
    <t>Chuny Nyedz of Tsamra</t>
  </si>
  <si>
    <t>nirusama</t>
  </si>
  <si>
    <t>Dumuz Easyz Aoviddeb of Kakarsh</t>
  </si>
  <si>
    <t>obelisk</t>
  </si>
  <si>
    <t>CL</t>
  </si>
  <si>
    <t>Du'uz Saomire of Tsupil Hlaya</t>
  </si>
  <si>
    <t>l - jav</t>
  </si>
  <si>
    <t>pinnacle of euz</t>
  </si>
  <si>
    <r>
      <t xml:space="preserve">PINNACLE  OF EUZ </t>
    </r>
    <r>
      <rPr>
        <b/>
        <sz val="14"/>
        <color rgb="FFFF0000"/>
        <rFont val="Brush Script MT"/>
        <family val="4"/>
      </rPr>
      <t>POI</t>
    </r>
  </si>
  <si>
    <r>
      <t xml:space="preserve">AX / LB </t>
    </r>
    <r>
      <rPr>
        <sz val="14"/>
        <color rgb="FFFF0000"/>
        <rFont val="David"/>
        <family val="2"/>
        <charset val="177"/>
      </rPr>
      <t>(POI)</t>
    </r>
  </si>
  <si>
    <r>
      <t xml:space="preserve">l - LB </t>
    </r>
    <r>
      <rPr>
        <u/>
        <sz val="18"/>
        <color rgb="FFFF0000"/>
        <rFont val="Algerian"/>
        <family val="5"/>
      </rPr>
      <t>POI</t>
    </r>
  </si>
  <si>
    <t>Dumuz Gyumiz Nmiriz of Hrais</t>
  </si>
  <si>
    <t>Niaz Zhaggao of Ssaon</t>
  </si>
  <si>
    <t xml:space="preserve">AX / LB </t>
  </si>
  <si>
    <t xml:space="preserve">l - LB </t>
  </si>
  <si>
    <t>priests of ndarka</t>
  </si>
  <si>
    <t>fi / Sl</t>
  </si>
  <si>
    <t>Huoz ilsaozof Neihai</t>
  </si>
  <si>
    <t>ram of iron</t>
  </si>
  <si>
    <t>Unpronouncable</t>
  </si>
  <si>
    <t>swamp folk</t>
  </si>
  <si>
    <t>Dumuz Chri'iz Baosamyz of Neihai</t>
  </si>
  <si>
    <t>sea goddess of kakarsh</t>
  </si>
  <si>
    <t>MC</t>
  </si>
  <si>
    <t>Vrauqaz Hiusu'umiz of Sraon</t>
  </si>
  <si>
    <t>servants of fear</t>
  </si>
  <si>
    <t>Deuz Kang-Mmiral of Dlash . .  Possibly</t>
  </si>
  <si>
    <t>L - CB</t>
  </si>
  <si>
    <t>VOYAGERS OF THE FARTHER ISLES</t>
  </si>
  <si>
    <t>AERIEL ONES OF TU'UNKELMU</t>
  </si>
  <si>
    <t>ENTITIES OF LIGHT</t>
  </si>
  <si>
    <t>DEMONS OF THE DARK</t>
  </si>
  <si>
    <t>HEROES OF GLORY</t>
  </si>
  <si>
    <t>DWELLERS IN SHADOW</t>
  </si>
  <si>
    <t>ACEPHALOUS TSUGHIYUR</t>
  </si>
  <si>
    <t>ONES WHO WRITHE</t>
  </si>
  <si>
    <t>f - xb</t>
  </si>
  <si>
    <t>15 (25 vs Flame units)</t>
  </si>
  <si>
    <t>winged serpents of conflagration</t>
  </si>
  <si>
    <t>45 (55 vs Browns)</t>
  </si>
  <si>
    <t>singing rituals of ru'ungkano</t>
  </si>
  <si>
    <t>L - lb</t>
  </si>
  <si>
    <t>sw</t>
  </si>
  <si>
    <t>Haiz Uo of Sraon</t>
  </si>
  <si>
    <t>spreading terror</t>
  </si>
  <si>
    <t>L (M)</t>
  </si>
  <si>
    <t>???</t>
  </si>
  <si>
    <t>(fanatics of fear)</t>
  </si>
  <si>
    <t xml:space="preserve">Standing rock </t>
  </si>
  <si>
    <t>tin</t>
  </si>
  <si>
    <t>bronze gate #</t>
  </si>
  <si>
    <t>Ti Sa Qo</t>
  </si>
  <si>
    <t>sword of ndarka</t>
  </si>
  <si>
    <t>m - CB</t>
  </si>
  <si>
    <t>Haumaiz So'o of Sraon</t>
  </si>
  <si>
    <t>third eye of vrusaemez</t>
  </si>
  <si>
    <t xml:space="preserve">Zhuvaz Aoliolyz Qa </t>
  </si>
  <si>
    <t>tiudaz murushu</t>
  </si>
  <si>
    <t>l - CB</t>
  </si>
  <si>
    <t>Tiudaz Murushu, Ru'ungkano</t>
  </si>
  <si>
    <t>shen</t>
  </si>
  <si>
    <t>Heomulyz Kang Dlok ??</t>
  </si>
  <si>
    <t>web of fears</t>
  </si>
  <si>
    <t>sl / fi</t>
  </si>
  <si>
    <t>(vs  Mu / Others)</t>
  </si>
  <si>
    <t>DLA</t>
  </si>
  <si>
    <t>SL/FAN</t>
  </si>
  <si>
    <t>HEM</t>
  </si>
  <si>
    <t>HRA</t>
  </si>
  <si>
    <t>KAK</t>
  </si>
  <si>
    <t>LAI</t>
  </si>
  <si>
    <t>MTS</t>
  </si>
  <si>
    <t>NEI</t>
  </si>
  <si>
    <t>FI/SL</t>
  </si>
  <si>
    <t>NUF</t>
  </si>
  <si>
    <t>SRA</t>
  </si>
  <si>
    <t>TSUP</t>
  </si>
  <si>
    <t>SL?FAN</t>
  </si>
  <si>
    <t>Diodaz moves at speed of Pe Choi</t>
  </si>
  <si>
    <t>CABALISTIC</t>
  </si>
  <si>
    <t>CHIMING</t>
  </si>
  <si>
    <t>DISSEMBLING</t>
  </si>
  <si>
    <t>FLICKERING</t>
  </si>
  <si>
    <t>GLOOMY</t>
  </si>
  <si>
    <t xml:space="preserve">HERMETIC </t>
  </si>
  <si>
    <t>INEXPLICABLE</t>
  </si>
  <si>
    <t>OBSCURE</t>
  </si>
  <si>
    <t>SABLE</t>
  </si>
  <si>
    <t>SUBTLE</t>
  </si>
  <si>
    <t>SUSSUARATING</t>
  </si>
  <si>
    <t xml:space="preserve">WEB </t>
  </si>
  <si>
    <t>Attack CP, 30% off CBSSS for turn</t>
  </si>
  <si>
    <t>Demon summoning</t>
  </si>
  <si>
    <t>Attack CP, 30% off Global Allocation of PSSS for turn</t>
  </si>
  <si>
    <t>Unit has - 6 bender to receive order</t>
  </si>
  <si>
    <t>Can issue any order to enemy unit, one of three</t>
  </si>
  <si>
    <t>Double speed of friendly unit</t>
  </si>
  <si>
    <t>Unit ignores shaken / disordered mods</t>
  </si>
  <si>
    <t>Battle Frenzy, Unit has + 6 to melee</t>
  </si>
  <si>
    <t>Diodaz (only) -6 bender if missile attacked</t>
  </si>
  <si>
    <t>Pass through target unit</t>
  </si>
  <si>
    <t xml:space="preserve">Unit must retreat full move, ends up facing away </t>
  </si>
  <si>
    <t>Attack CP can be moved 300mm, not nearer to enemy, costs 50% of  CBSSS (or all if 50% not available).</t>
  </si>
  <si>
    <t>Enemy unit rolls randomly (D20)for Form change</t>
  </si>
  <si>
    <t>Enemy unit moves half speed</t>
  </si>
  <si>
    <t>Become invisible, pass through enemy unit</t>
  </si>
  <si>
    <t>(Can use Medium formations)</t>
  </si>
  <si>
    <t>CHAR</t>
  </si>
  <si>
    <t>RUOZHUZ</t>
  </si>
  <si>
    <t>SYRYZ DASHQUZ</t>
  </si>
  <si>
    <t>SHEUMAYUZ BUODLA</t>
  </si>
  <si>
    <t>DYAOMAZ SHRITLIMANO</t>
  </si>
  <si>
    <t>LIUMALIZ MURUSHU</t>
  </si>
  <si>
    <t>SIRUOZ MANDAKIZ</t>
  </si>
  <si>
    <t>TI SA QO</t>
  </si>
  <si>
    <t>EASYZ AOVIDDEB</t>
  </si>
  <si>
    <t>DUMUAB KAEB ESUEB</t>
  </si>
  <si>
    <t>MIKUZ EASMYZ</t>
  </si>
  <si>
    <t>HEOMULYZ KANG DLOK</t>
  </si>
  <si>
    <r>
      <t xml:space="preserve">PINNACLE  OF EUZ </t>
    </r>
    <r>
      <rPr>
        <b/>
        <sz val="14"/>
        <color rgb="FFFF0000"/>
        <rFont val="Boucherie Block"/>
      </rPr>
      <t>POI</t>
    </r>
  </si>
  <si>
    <t>Permanent</t>
  </si>
  <si>
    <t>NGUNGETHIB</t>
  </si>
  <si>
    <t>KURRITLAKAL</t>
  </si>
  <si>
    <t>ORIGOB</t>
  </si>
  <si>
    <t>GE'EN</t>
  </si>
  <si>
    <t>BANDED DIORITE</t>
  </si>
  <si>
    <t>BEAST WITHOUT TAIL</t>
  </si>
  <si>
    <t>AVANTHE</t>
  </si>
  <si>
    <t>GERESHMA'A</t>
  </si>
  <si>
    <t>PENDARTE</t>
  </si>
  <si>
    <t>ULELA</t>
  </si>
  <si>
    <t>GASHTENE</t>
  </si>
  <si>
    <t>SSRUKARUM</t>
  </si>
  <si>
    <t>VRIDDI</t>
  </si>
  <si>
    <t>DILINALA</t>
  </si>
  <si>
    <t>DASHILUNA</t>
  </si>
  <si>
    <t>BLESSING NINUE</t>
  </si>
  <si>
    <t>BLUFF CHEER</t>
  </si>
  <si>
    <t>CLEANSING</t>
  </si>
  <si>
    <t>MIGHTY FISTS</t>
  </si>
  <si>
    <t>SSUDUNE</t>
  </si>
  <si>
    <t>JNEKSHA</t>
  </si>
  <si>
    <t>CHIMING SKULLS</t>
  </si>
  <si>
    <t>DARK DOOM</t>
  </si>
  <si>
    <t>COMMAND ALEYA</t>
  </si>
  <si>
    <t>PA'IYA</t>
  </si>
  <si>
    <t>DOOMKILL</t>
  </si>
  <si>
    <t>FLIGHT</t>
  </si>
  <si>
    <t>MISSUM</t>
  </si>
  <si>
    <t>NERE</t>
  </si>
  <si>
    <t>ZANATL</t>
  </si>
  <si>
    <t>KUKLIGASH</t>
  </si>
  <si>
    <t>MRUGGA</t>
  </si>
  <si>
    <t>RECONDITE</t>
  </si>
  <si>
    <t>SSUSSU</t>
  </si>
  <si>
    <t>TKEL</t>
  </si>
  <si>
    <r>
      <t xml:space="preserve">Benison of </t>
    </r>
    <r>
      <rPr>
        <b/>
        <sz val="10"/>
        <color rgb="FFFF0000"/>
        <rFont val="Calibri"/>
        <family val="2"/>
        <scheme val="minor"/>
      </rPr>
      <t>Ngungethib</t>
    </r>
  </si>
  <si>
    <r>
      <t xml:space="preserve">Blackness of </t>
    </r>
    <r>
      <rPr>
        <b/>
        <sz val="10"/>
        <color rgb="FFFF0000"/>
        <rFont val="Calibri"/>
        <family val="2"/>
        <scheme val="minor"/>
      </rPr>
      <t>Kurritlakal</t>
    </r>
  </si>
  <si>
    <r>
      <t xml:space="preserve">Fasiltum's </t>
    </r>
    <r>
      <rPr>
        <b/>
        <sz val="10"/>
        <color rgb="FFFF0000"/>
        <rFont val="Calibri"/>
        <family val="2"/>
        <scheme val="minor"/>
      </rPr>
      <t>Banded Diorite</t>
    </r>
  </si>
  <si>
    <r>
      <t xml:space="preserve">Ghastly Visage of </t>
    </r>
    <r>
      <rPr>
        <b/>
        <sz val="10"/>
        <color rgb="FFFF0000"/>
        <rFont val="Calibri"/>
        <family val="2"/>
        <scheme val="minor"/>
      </rPr>
      <t>Origob</t>
    </r>
  </si>
  <si>
    <r>
      <t xml:space="preserve">Hideous Contenance of </t>
    </r>
    <r>
      <rPr>
        <b/>
        <sz val="10"/>
        <color rgb="FFFF0000"/>
        <rFont val="Calibri"/>
        <family val="2"/>
        <scheme val="minor"/>
      </rPr>
      <t>Ge'en</t>
    </r>
  </si>
  <si>
    <r>
      <t xml:space="preserve">Beast without </t>
    </r>
    <r>
      <rPr>
        <b/>
        <sz val="10"/>
        <rFont val="Calibri"/>
        <family val="2"/>
        <scheme val="minor"/>
      </rPr>
      <t>a</t>
    </r>
    <r>
      <rPr>
        <b/>
        <sz val="10"/>
        <color rgb="FFFF0000"/>
        <rFont val="Calibri"/>
        <family val="2"/>
        <scheme val="minor"/>
      </rPr>
      <t xml:space="preserve"> Tail</t>
    </r>
  </si>
  <si>
    <r>
      <t xml:space="preserve">Benison of </t>
    </r>
    <r>
      <rPr>
        <b/>
        <sz val="10"/>
        <color rgb="FFFF0000"/>
        <rFont val="Calibri"/>
        <family val="2"/>
        <scheme val="minor"/>
      </rPr>
      <t>Avanthe</t>
    </r>
  </si>
  <si>
    <r>
      <t xml:space="preserve">Blessing </t>
    </r>
    <r>
      <rPr>
        <b/>
        <sz val="10"/>
        <rFont val="Calibri"/>
        <family val="2"/>
        <scheme val="minor"/>
      </rPr>
      <t>of</t>
    </r>
    <r>
      <rPr>
        <b/>
        <sz val="10"/>
        <color rgb="FFFF0000"/>
        <rFont val="Calibri"/>
        <family val="2"/>
        <scheme val="minor"/>
      </rPr>
      <t xml:space="preserve"> Ninue</t>
    </r>
  </si>
  <si>
    <r>
      <rPr>
        <b/>
        <sz val="10"/>
        <color rgb="FFFF0000"/>
        <rFont val="Calibri"/>
        <family val="2"/>
        <scheme val="minor"/>
      </rPr>
      <t>Bluff Cheer</t>
    </r>
    <r>
      <rPr>
        <b/>
        <sz val="10"/>
        <color theme="1"/>
        <rFont val="Calibri"/>
        <family val="2"/>
        <scheme val="minor"/>
      </rPr>
      <t xml:space="preserve"> of Hagarr</t>
    </r>
  </si>
  <si>
    <r>
      <rPr>
        <b/>
        <sz val="10"/>
        <color rgb="FFFF0000"/>
        <rFont val="Calibri"/>
        <family val="2"/>
        <scheme val="minor"/>
      </rPr>
      <t>Cleansing</t>
    </r>
    <r>
      <rPr>
        <b/>
        <sz val="10"/>
        <color theme="1"/>
        <rFont val="Calibri"/>
        <family val="2"/>
        <scheme val="minor"/>
      </rPr>
      <t xml:space="preserve"> Blade of Vimuhla</t>
    </r>
  </si>
  <si>
    <r>
      <t xml:space="preserve">Darkness of </t>
    </r>
    <r>
      <rPr>
        <b/>
        <sz val="10"/>
        <color rgb="FFFF0000"/>
        <rFont val="Calibri"/>
        <family val="2"/>
        <scheme val="minor"/>
      </rPr>
      <t>Gereshma'a</t>
    </r>
    <r>
      <rPr>
        <b/>
        <sz val="10"/>
        <color theme="1"/>
        <rFont val="Calibri"/>
        <family val="2"/>
        <scheme val="minor"/>
      </rPr>
      <t xml:space="preserve"> </t>
    </r>
  </si>
  <si>
    <r>
      <t xml:space="preserve">Deadly Missiles of </t>
    </r>
    <r>
      <rPr>
        <b/>
        <sz val="10"/>
        <color rgb="FFFF0000"/>
        <rFont val="Calibri"/>
        <family val="2"/>
        <scheme val="minor"/>
      </rPr>
      <t>Pendarte</t>
    </r>
  </si>
  <si>
    <r>
      <t xml:space="preserve">Diaphanous Veil of </t>
    </r>
    <r>
      <rPr>
        <b/>
        <sz val="10"/>
        <color rgb="FFFF0000"/>
        <rFont val="Calibri"/>
        <family val="2"/>
        <scheme val="minor"/>
      </rPr>
      <t>Ulela</t>
    </r>
  </si>
  <si>
    <r>
      <t xml:space="preserve">Excrescence of </t>
    </r>
    <r>
      <rPr>
        <b/>
        <sz val="10"/>
        <color rgb="FFFF0000"/>
        <rFont val="Calibri"/>
        <family val="2"/>
        <scheme val="minor"/>
      </rPr>
      <t>Gashtene</t>
    </r>
  </si>
  <si>
    <r>
      <t xml:space="preserve">Ghastly Touch of </t>
    </r>
    <r>
      <rPr>
        <b/>
        <sz val="10"/>
        <color rgb="FFFF0000"/>
        <rFont val="Calibri"/>
        <family val="2"/>
        <scheme val="minor"/>
      </rPr>
      <t>Ssrukarum</t>
    </r>
  </si>
  <si>
    <r>
      <t xml:space="preserve">Impatient Anger of the </t>
    </r>
    <r>
      <rPr>
        <b/>
        <sz val="10"/>
        <color rgb="FFFF0000"/>
        <rFont val="Calibri"/>
        <family val="2"/>
        <scheme val="minor"/>
      </rPr>
      <t>Vriddi</t>
    </r>
  </si>
  <si>
    <r>
      <t xml:space="preserve">Innocence of </t>
    </r>
    <r>
      <rPr>
        <b/>
        <sz val="10"/>
        <color rgb="FFFF0000"/>
        <rFont val="Calibri"/>
        <family val="2"/>
        <scheme val="minor"/>
      </rPr>
      <t>Dilinala</t>
    </r>
  </si>
  <si>
    <r>
      <t xml:space="preserve">Lascivious Embrace </t>
    </r>
    <r>
      <rPr>
        <b/>
        <sz val="10"/>
        <color rgb="FFFF0000"/>
        <rFont val="Calibri"/>
        <family val="2"/>
        <scheme val="minor"/>
      </rPr>
      <t>Dashiluna</t>
    </r>
  </si>
  <si>
    <r>
      <rPr>
        <b/>
        <sz val="10"/>
        <color rgb="FFFF0000"/>
        <rFont val="Calibri"/>
        <family val="2"/>
        <scheme val="minor"/>
      </rPr>
      <t>Mighty Fists</t>
    </r>
    <r>
      <rPr>
        <b/>
        <sz val="10"/>
        <color theme="1"/>
        <rFont val="Calibri"/>
        <family val="2"/>
        <scheme val="minor"/>
      </rPr>
      <t xml:space="preserve"> of Hrugga</t>
    </r>
  </si>
  <si>
    <r>
      <rPr>
        <b/>
        <sz val="10"/>
        <color rgb="FFFF0000"/>
        <rFont val="Calibri"/>
        <family val="2"/>
        <scheme val="minor"/>
      </rPr>
      <t>Ssudune</t>
    </r>
    <r>
      <rPr>
        <b/>
        <sz val="10"/>
        <color theme="1"/>
        <rFont val="Calibri"/>
        <family val="2"/>
        <scheme val="minor"/>
      </rPr>
      <t xml:space="preserve"> the Ravener</t>
    </r>
  </si>
  <si>
    <r>
      <t xml:space="preserve">Blazing Light of </t>
    </r>
    <r>
      <rPr>
        <b/>
        <sz val="10"/>
        <color rgb="FFFF0000"/>
        <rFont val="Calibri"/>
        <family val="2"/>
        <scheme val="minor"/>
      </rPr>
      <t>Jnkeksha</t>
    </r>
  </si>
  <si>
    <r>
      <rPr>
        <b/>
        <sz val="10"/>
        <color rgb="FFFF0000"/>
        <rFont val="Calibri"/>
        <family val="2"/>
        <scheme val="minor"/>
      </rPr>
      <t xml:space="preserve">Chiming Skulls </t>
    </r>
    <r>
      <rPr>
        <b/>
        <sz val="10"/>
        <color theme="1"/>
        <rFont val="Calibri"/>
        <family val="2"/>
        <scheme val="minor"/>
      </rPr>
      <t>of Fasiltum</t>
    </r>
  </si>
  <si>
    <r>
      <t xml:space="preserve">Command </t>
    </r>
    <r>
      <rPr>
        <b/>
        <sz val="10"/>
        <rFont val="Calibri"/>
        <family val="2"/>
        <scheme val="minor"/>
      </rPr>
      <t>of</t>
    </r>
    <r>
      <rPr>
        <b/>
        <sz val="10"/>
        <color rgb="FFFF0000"/>
        <rFont val="Calibri"/>
        <family val="2"/>
        <scheme val="minor"/>
      </rPr>
      <t xml:space="preserve"> Aleya</t>
    </r>
  </si>
  <si>
    <r>
      <rPr>
        <b/>
        <sz val="10"/>
        <color rgb="FFFF0000"/>
        <rFont val="Calibri"/>
        <family val="2"/>
        <scheme val="minor"/>
      </rPr>
      <t>Dark Doom</t>
    </r>
    <r>
      <rPr>
        <b/>
        <sz val="10"/>
        <color theme="1"/>
        <rFont val="Calibri"/>
        <family val="2"/>
        <scheme val="minor"/>
      </rPr>
      <t xml:space="preserve"> of Sssuganar</t>
    </r>
  </si>
  <si>
    <r>
      <t xml:space="preserve">Diaphanous Veil </t>
    </r>
    <r>
      <rPr>
        <b/>
        <sz val="10"/>
        <color rgb="FFFF0000"/>
        <rFont val="Calibri"/>
        <family val="2"/>
        <scheme val="minor"/>
      </rPr>
      <t>Pa'iya</t>
    </r>
  </si>
  <si>
    <r>
      <rPr>
        <b/>
        <sz val="10"/>
        <color rgb="FFFF0000"/>
        <rFont val="Calibri"/>
        <family val="2"/>
        <scheme val="minor"/>
      </rPr>
      <t>Flight</t>
    </r>
    <r>
      <rPr>
        <b/>
        <sz val="10"/>
        <color theme="1"/>
        <rFont val="Calibri"/>
        <family val="2"/>
        <scheme val="minor"/>
      </rPr>
      <t xml:space="preserve"> of the Sro</t>
    </r>
  </si>
  <si>
    <r>
      <t xml:space="preserve">Ghastly Embrace of </t>
    </r>
    <r>
      <rPr>
        <b/>
        <sz val="10"/>
        <color rgb="FFFF0000"/>
        <rFont val="Calibri"/>
        <family val="2"/>
        <scheme val="minor"/>
      </rPr>
      <t>Missum</t>
    </r>
  </si>
  <si>
    <r>
      <t xml:space="preserve">Glutinous Fluids of </t>
    </r>
    <r>
      <rPr>
        <b/>
        <sz val="10"/>
        <color rgb="FFFF0000"/>
        <rFont val="Calibri"/>
        <family val="2"/>
        <scheme val="minor"/>
      </rPr>
      <t>Nere</t>
    </r>
  </si>
  <si>
    <r>
      <t xml:space="preserve">Hallucinations of </t>
    </r>
    <r>
      <rPr>
        <b/>
        <sz val="10"/>
        <color rgb="FFFF0000"/>
        <rFont val="Calibri"/>
        <family val="2"/>
        <scheme val="minor"/>
      </rPr>
      <t>Zanatl</t>
    </r>
  </si>
  <si>
    <r>
      <t xml:space="preserve">Hideous Visions of </t>
    </r>
    <r>
      <rPr>
        <b/>
        <sz val="10"/>
        <color rgb="FFFF0000"/>
        <rFont val="Calibri"/>
        <family val="2"/>
        <scheme val="minor"/>
      </rPr>
      <t>Kukligash</t>
    </r>
  </si>
  <si>
    <r>
      <t xml:space="preserve">Lord </t>
    </r>
    <r>
      <rPr>
        <b/>
        <sz val="10"/>
        <color rgb="FFFF0000"/>
        <rFont val="Calibri"/>
        <family val="2"/>
        <scheme val="minor"/>
      </rPr>
      <t>Mrugga</t>
    </r>
    <r>
      <rPr>
        <b/>
        <sz val="10"/>
        <color theme="1"/>
        <rFont val="Calibri"/>
        <family val="2"/>
        <scheme val="minor"/>
      </rPr>
      <t xml:space="preserve"> Ghibli</t>
    </r>
  </si>
  <si>
    <r>
      <t xml:space="preserve">Mouth of </t>
    </r>
    <r>
      <rPr>
        <b/>
        <sz val="10"/>
        <color rgb="FFFF0000"/>
        <rFont val="Calibri"/>
        <family val="2"/>
        <scheme val="minor"/>
      </rPr>
      <t>Ge'en</t>
    </r>
  </si>
  <si>
    <r>
      <rPr>
        <b/>
        <sz val="10"/>
        <color rgb="FFFF0000"/>
        <rFont val="Calibri"/>
        <family val="2"/>
        <scheme val="minor"/>
      </rPr>
      <t>Recondite</t>
    </r>
    <r>
      <rPr>
        <b/>
        <sz val="10"/>
        <color theme="1"/>
        <rFont val="Calibri"/>
        <family val="2"/>
        <scheme val="minor"/>
      </rPr>
      <t xml:space="preserve"> Obscurities of Dlash</t>
    </r>
  </si>
  <si>
    <r>
      <t xml:space="preserve">Savage Bite of </t>
    </r>
    <r>
      <rPr>
        <b/>
        <sz val="10"/>
        <color rgb="FFFF0000"/>
        <rFont val="Calibri"/>
        <family val="2"/>
        <scheme val="minor"/>
      </rPr>
      <t>Ssussu</t>
    </r>
  </si>
  <si>
    <r>
      <rPr>
        <b/>
        <sz val="10"/>
        <color rgb="FFFF0000"/>
        <rFont val="Calibri"/>
        <family val="2"/>
        <scheme val="minor"/>
      </rPr>
      <t>Tkel</t>
    </r>
    <r>
      <rPr>
        <b/>
        <sz val="10"/>
        <color theme="1"/>
        <rFont val="Calibri"/>
        <family val="2"/>
        <scheme val="minor"/>
      </rPr>
      <t xml:space="preserve"> Guardian Flame Gates</t>
    </r>
  </si>
  <si>
    <r>
      <rPr>
        <b/>
        <sz val="18"/>
        <color rgb="FF0070C0"/>
        <rFont val="Arial"/>
        <family val="2"/>
      </rPr>
      <t xml:space="preserve">    </t>
    </r>
    <r>
      <rPr>
        <b/>
        <u/>
        <sz val="18"/>
        <color rgb="FF0070C0"/>
        <rFont val="Arial"/>
        <family val="2"/>
      </rPr>
      <t xml:space="preserve">MRIYAN SIKUN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</si>
</sst>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36">
    <font>
      <sz val="11"/>
      <color theme="1"/>
      <name val="Calibri"/>
      <family val="2"/>
      <scheme val="minor"/>
    </font>
    <font>
      <b/>
      <sz val="10"/>
      <name val="Arial"/>
      <family val="2"/>
    </font>
    <font>
      <sz val="10"/>
      <name val="Arial"/>
      <family val="2"/>
    </font>
    <font>
      <b/>
      <u/>
      <sz val="16"/>
      <name val="Arial"/>
      <family val="2"/>
    </font>
    <font>
      <b/>
      <u/>
      <sz val="10"/>
      <name val="Arial"/>
      <family val="2"/>
    </font>
    <font>
      <sz val="16"/>
      <name val="Arial"/>
      <family val="2"/>
    </font>
    <font>
      <b/>
      <u/>
      <sz val="20"/>
      <name val="Arial"/>
      <family val="2"/>
    </font>
    <font>
      <sz val="10"/>
      <color indexed="10"/>
      <name val="Arial"/>
      <family val="2"/>
    </font>
    <font>
      <u/>
      <sz val="18"/>
      <color indexed="56"/>
      <name val="Algerian"/>
      <family val="5"/>
    </font>
    <font>
      <b/>
      <sz val="14"/>
      <name val="Dark Ages"/>
    </font>
    <font>
      <b/>
      <sz val="10"/>
      <name val="Dark Ages"/>
    </font>
    <font>
      <sz val="14"/>
      <name val="David"/>
      <family val="2"/>
      <charset val="177"/>
    </font>
    <font>
      <b/>
      <sz val="14"/>
      <color indexed="12"/>
      <name val="AmericanText BT"/>
      <family val="4"/>
    </font>
    <font>
      <b/>
      <sz val="14"/>
      <color indexed="10"/>
      <name val="David"/>
      <family val="2"/>
      <charset val="177"/>
    </font>
    <font>
      <u/>
      <sz val="18"/>
      <color indexed="10"/>
      <name val="Algerian"/>
      <family val="5"/>
    </font>
    <font>
      <sz val="14"/>
      <color indexed="10"/>
      <name val="David"/>
      <family val="2"/>
      <charset val="177"/>
    </font>
    <font>
      <b/>
      <sz val="16"/>
      <name val="Arial"/>
      <family val="2"/>
    </font>
    <font>
      <b/>
      <sz val="12"/>
      <name val="Arial"/>
      <family val="2"/>
    </font>
    <font>
      <b/>
      <sz val="11"/>
      <color theme="1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b/>
      <sz val="12"/>
      <color indexed="8"/>
      <name val="Arial"/>
      <family val="2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indexed="9"/>
      <name val="Arial"/>
      <family val="2"/>
    </font>
    <font>
      <b/>
      <sz val="14"/>
      <color indexed="10"/>
      <name val="Arial"/>
      <family val="2"/>
    </font>
    <font>
      <b/>
      <sz val="14"/>
      <color indexed="13"/>
      <name val="Arial"/>
      <family val="2"/>
    </font>
    <font>
      <b/>
      <sz val="14"/>
      <color indexed="8"/>
      <name val="Arial"/>
      <family val="2"/>
    </font>
    <font>
      <b/>
      <sz val="14"/>
      <name val="Arial"/>
      <family val="2"/>
    </font>
    <font>
      <b/>
      <sz val="14"/>
      <color indexed="12"/>
      <name val="Arial"/>
      <family val="2"/>
    </font>
    <font>
      <b/>
      <sz val="14"/>
      <color indexed="16"/>
      <name val="Arial"/>
      <family val="2"/>
    </font>
    <font>
      <b/>
      <u/>
      <sz val="18"/>
      <color indexed="9"/>
      <name val="Arial"/>
      <family val="2"/>
    </font>
    <font>
      <b/>
      <u/>
      <sz val="14"/>
      <color indexed="10"/>
      <name val="Arial"/>
      <family val="2"/>
    </font>
    <font>
      <b/>
      <u/>
      <sz val="20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u/>
      <sz val="12"/>
      <color indexed="8"/>
      <name val="Arial"/>
      <family val="2"/>
    </font>
    <font>
      <b/>
      <u/>
      <sz val="12"/>
      <name val="Arial"/>
      <family val="2"/>
    </font>
    <font>
      <sz val="10"/>
      <color indexed="8"/>
      <name val="Arial"/>
      <family val="2"/>
    </font>
    <font>
      <sz val="10"/>
      <name val="Times New Roman"/>
      <family val="1"/>
    </font>
    <font>
      <b/>
      <sz val="10"/>
      <color indexed="8"/>
      <name val="Arial"/>
      <family val="2"/>
    </font>
    <font>
      <b/>
      <sz val="8"/>
      <name val="Arial"/>
      <family val="2"/>
    </font>
    <font>
      <sz val="10"/>
      <color indexed="12"/>
      <name val="Arial"/>
      <family val="2"/>
    </font>
    <font>
      <sz val="12"/>
      <color indexed="8"/>
      <name val="Times New Roman"/>
      <family val="1"/>
    </font>
    <font>
      <b/>
      <sz val="12"/>
      <name val="Times New Roman"/>
      <family val="1"/>
    </font>
    <font>
      <b/>
      <u/>
      <sz val="18"/>
      <color indexed="8"/>
      <name val="Albertus Extra Bold"/>
      <family val="2"/>
    </font>
    <font>
      <sz val="12"/>
      <color indexed="8"/>
      <name val="Arial"/>
      <family val="2"/>
    </font>
    <font>
      <b/>
      <u/>
      <sz val="28"/>
      <color indexed="8"/>
      <name val="Mael"/>
    </font>
    <font>
      <b/>
      <u/>
      <sz val="20"/>
      <name val="Blue Ridge Heavy SF"/>
      <family val="2"/>
    </font>
    <font>
      <b/>
      <sz val="12"/>
      <color indexed="12"/>
      <name val="Basic Sans Heavy SF"/>
      <family val="2"/>
    </font>
    <font>
      <sz val="12"/>
      <name val="Arial"/>
      <family val="2"/>
    </font>
    <font>
      <sz val="14"/>
      <color theme="1"/>
      <name val="Calibri"/>
      <family val="2"/>
      <scheme val="minor"/>
    </font>
    <font>
      <b/>
      <sz val="14"/>
      <color theme="1"/>
      <name val="Arial"/>
      <family val="2"/>
    </font>
    <font>
      <sz val="20"/>
      <name val="Arial"/>
      <family val="2"/>
    </font>
    <font>
      <b/>
      <sz val="20"/>
      <name val="Arial"/>
      <family val="2"/>
    </font>
    <font>
      <b/>
      <sz val="16"/>
      <color rgb="FFFF0000"/>
      <name val="Arial"/>
      <family val="2"/>
    </font>
    <font>
      <b/>
      <sz val="16"/>
      <color rgb="FF002060"/>
      <name val="Arial"/>
      <family val="2"/>
    </font>
    <font>
      <b/>
      <sz val="16"/>
      <color rgb="FFFFC000"/>
      <name val="Blood Of Dracula"/>
    </font>
    <font>
      <sz val="11"/>
      <color theme="3" tint="-0.249977111117893"/>
      <name val="Calibri"/>
      <family val="2"/>
      <scheme val="minor"/>
    </font>
    <font>
      <sz val="18"/>
      <color theme="3" tint="-0.249977111117893"/>
      <name val="Algerian"/>
      <family val="5"/>
    </font>
    <font>
      <sz val="18"/>
      <color indexed="10"/>
      <name val="Algerian"/>
      <family val="5"/>
    </font>
    <font>
      <sz val="11"/>
      <name val="Calibri"/>
      <family val="2"/>
      <scheme val="minor"/>
    </font>
    <font>
      <sz val="12"/>
      <name val="Times New Roman"/>
      <family val="1"/>
    </font>
    <font>
      <sz val="16"/>
      <color rgb="FFFF0000"/>
      <name val="Arial"/>
      <family val="2"/>
    </font>
    <font>
      <b/>
      <sz val="16"/>
      <color theme="1"/>
      <name val="Arial"/>
      <family val="2"/>
    </font>
    <font>
      <b/>
      <u/>
      <sz val="14"/>
      <color theme="1"/>
      <name val="Arial"/>
      <family val="2"/>
    </font>
    <font>
      <b/>
      <sz val="11"/>
      <color theme="1"/>
      <name val="Arial"/>
      <family val="2"/>
    </font>
    <font>
      <b/>
      <sz val="11"/>
      <color rgb="FFFF0000"/>
      <name val="Arial"/>
      <family val="2"/>
    </font>
    <font>
      <b/>
      <sz val="12"/>
      <color theme="3" tint="-0.249977111117893"/>
      <name val="Calibri"/>
      <family val="2"/>
      <scheme val="minor"/>
    </font>
    <font>
      <b/>
      <sz val="11"/>
      <name val="Arial"/>
      <family val="2"/>
    </font>
    <font>
      <b/>
      <sz val="18"/>
      <name val="Arial"/>
      <family val="2"/>
    </font>
    <font>
      <b/>
      <u/>
      <sz val="18"/>
      <name val="Arial"/>
      <family val="2"/>
    </font>
    <font>
      <sz val="18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Arial"/>
      <family val="2"/>
    </font>
    <font>
      <b/>
      <sz val="12"/>
      <color theme="3" tint="-0.249977111117893"/>
      <name val="Arial"/>
      <family val="2"/>
    </font>
    <font>
      <b/>
      <sz val="12"/>
      <color rgb="FF030CBD"/>
      <name val="Arial"/>
      <family val="2"/>
    </font>
    <font>
      <sz val="11"/>
      <color theme="1"/>
      <name val="Arial"/>
      <family val="2"/>
    </font>
    <font>
      <sz val="14"/>
      <color theme="1"/>
      <name val="Arial"/>
      <family val="2"/>
    </font>
    <font>
      <b/>
      <u/>
      <sz val="12"/>
      <color theme="1"/>
      <name val="Arial"/>
      <family val="2"/>
    </font>
    <font>
      <b/>
      <sz val="14"/>
      <color rgb="FF002060"/>
      <name val="Arial"/>
      <family val="2"/>
    </font>
    <font>
      <b/>
      <sz val="16"/>
      <color rgb="FF2DA330"/>
      <name val="Arial"/>
      <family val="2"/>
    </font>
    <font>
      <b/>
      <sz val="18"/>
      <color rgb="FFFF0000"/>
      <name val="Arial"/>
      <family val="2"/>
    </font>
    <font>
      <b/>
      <sz val="14"/>
      <color rgb="FFFF0000"/>
      <name val="Arial"/>
      <family val="2"/>
    </font>
    <font>
      <b/>
      <u/>
      <sz val="14"/>
      <name val="Arial"/>
      <family val="2"/>
    </font>
    <font>
      <b/>
      <u/>
      <sz val="16"/>
      <color theme="1"/>
      <name val="Arial"/>
      <family val="2"/>
    </font>
    <font>
      <b/>
      <u/>
      <sz val="16"/>
      <color indexed="8"/>
      <name val="Arial"/>
      <family val="2"/>
    </font>
    <font>
      <sz val="16"/>
      <color indexed="8"/>
      <name val="Arial"/>
      <family val="2"/>
    </font>
    <font>
      <b/>
      <sz val="16"/>
      <color indexed="8"/>
      <name val="Arial"/>
      <family val="2"/>
    </font>
    <font>
      <b/>
      <sz val="11"/>
      <color indexed="8"/>
      <name val="Arial"/>
      <family val="2"/>
    </font>
    <font>
      <b/>
      <u/>
      <sz val="11"/>
      <color indexed="8"/>
      <name val="Arial"/>
      <family val="2"/>
    </font>
    <font>
      <sz val="11"/>
      <color indexed="8"/>
      <name val="Arial"/>
      <family val="2"/>
    </font>
    <font>
      <sz val="16"/>
      <color rgb="FF002060"/>
      <name val="Arial"/>
      <family val="2"/>
    </font>
    <font>
      <b/>
      <sz val="16"/>
      <color rgb="FF0070C0"/>
      <name val="Arial"/>
      <family val="2"/>
    </font>
    <font>
      <b/>
      <u/>
      <sz val="16"/>
      <color rgb="FF002060"/>
      <name val="Arial"/>
      <family val="2"/>
    </font>
    <font>
      <b/>
      <u/>
      <sz val="16"/>
      <color rgb="FF2DA330"/>
      <name val="Arial"/>
      <family val="2"/>
    </font>
    <font>
      <sz val="16"/>
      <color rgb="FF2DA330"/>
      <name val="Arial"/>
      <family val="2"/>
    </font>
    <font>
      <b/>
      <u/>
      <sz val="16"/>
      <color rgb="FFFF0000"/>
      <name val="Arial"/>
      <family val="2"/>
    </font>
    <font>
      <sz val="16"/>
      <color theme="1"/>
      <name val="Arial"/>
      <family val="2"/>
    </font>
    <font>
      <b/>
      <sz val="12"/>
      <color indexed="13"/>
      <name val="Arial"/>
      <family val="2"/>
    </font>
    <font>
      <b/>
      <sz val="20"/>
      <color rgb="FFFF0000"/>
      <name val="Arial"/>
      <family val="2"/>
    </font>
    <font>
      <b/>
      <sz val="22"/>
      <color rgb="FFFF0000"/>
      <name val="Arial"/>
      <family val="2"/>
    </font>
    <font>
      <b/>
      <sz val="24"/>
      <color rgb="FFFF0000"/>
      <name val="Arial"/>
      <family val="2"/>
    </font>
    <font>
      <sz val="14"/>
      <name val="Arial"/>
      <family val="2"/>
    </font>
    <font>
      <b/>
      <sz val="14"/>
      <color theme="9" tint="-0.249977111117893"/>
      <name val="Arial"/>
      <family val="2"/>
    </font>
    <font>
      <b/>
      <sz val="14"/>
      <color rgb="FF3D41EB"/>
      <name val="Arial"/>
      <family val="2"/>
    </font>
    <font>
      <b/>
      <sz val="14"/>
      <color rgb="FF00D25F"/>
      <name val="Arial"/>
      <family val="2"/>
    </font>
    <font>
      <b/>
      <u/>
      <sz val="26"/>
      <color rgb="FF3D41EB"/>
      <name val="Arial"/>
      <family val="2"/>
    </font>
    <font>
      <b/>
      <u/>
      <sz val="26"/>
      <color theme="8" tint="-0.249977111117893"/>
      <name val="Arial"/>
      <family val="2"/>
    </font>
    <font>
      <b/>
      <u/>
      <sz val="26"/>
      <color theme="9" tint="-0.249977111117893"/>
      <name val="Arial"/>
      <family val="2"/>
    </font>
    <font>
      <b/>
      <u/>
      <sz val="26"/>
      <color rgb="FFFF0000"/>
      <name val="Arial"/>
      <family val="2"/>
    </font>
    <font>
      <b/>
      <u/>
      <sz val="24"/>
      <color theme="1"/>
      <name val="Arial"/>
      <family val="2"/>
    </font>
    <font>
      <b/>
      <sz val="18"/>
      <color rgb="FF0070C0"/>
      <name val="Arial"/>
      <family val="2"/>
    </font>
    <font>
      <sz val="14"/>
      <color indexed="8"/>
      <name val="Arial"/>
      <family val="2"/>
    </font>
    <font>
      <b/>
      <sz val="9"/>
      <color theme="1"/>
      <name val="Arial"/>
      <family val="2"/>
    </font>
    <font>
      <b/>
      <sz val="9"/>
      <name val="Arial"/>
      <family val="2"/>
    </font>
    <font>
      <b/>
      <sz val="14"/>
      <color rgb="FFFFFF00"/>
      <name val="Arial"/>
      <family val="2"/>
    </font>
    <font>
      <sz val="9"/>
      <color theme="1"/>
      <name val="Calibri"/>
      <family val="2"/>
      <scheme val="minor"/>
    </font>
    <font>
      <b/>
      <sz val="12"/>
      <color indexed="10"/>
      <name val="Arial"/>
      <family val="2"/>
    </font>
    <font>
      <b/>
      <sz val="20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b/>
      <u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6"/>
      <color rgb="FF3D41EB"/>
      <name val="Arial"/>
      <family val="2"/>
    </font>
    <font>
      <sz val="14"/>
      <color rgb="FF008000"/>
      <name val="David"/>
      <family val="2"/>
      <charset val="177"/>
    </font>
    <font>
      <b/>
      <u/>
      <sz val="18"/>
      <color rgb="FF008000"/>
      <name val="Algerian"/>
      <family val="5"/>
    </font>
    <font>
      <b/>
      <sz val="11"/>
      <color rgb="FF008000"/>
      <name val="Calibri"/>
      <family val="2"/>
      <scheme val="minor"/>
    </font>
    <font>
      <b/>
      <sz val="16"/>
      <color rgb="FF008000"/>
      <name val="David"/>
      <family val="2"/>
      <charset val="177"/>
    </font>
    <font>
      <b/>
      <sz val="14"/>
      <color theme="2"/>
      <name val="Arial"/>
      <family val="2"/>
    </font>
    <font>
      <sz val="12"/>
      <color rgb="FFFF0000"/>
      <name val="Elephant"/>
      <family val="1"/>
    </font>
    <font>
      <sz val="12"/>
      <color rgb="FF2DA330"/>
      <name val="Elephant"/>
      <family val="1"/>
    </font>
    <font>
      <sz val="14"/>
      <color theme="3" tint="-0.499984740745262"/>
      <name val="Elephant"/>
      <family val="1"/>
    </font>
    <font>
      <b/>
      <sz val="12"/>
      <color rgb="FF000000"/>
      <name val="Dark Ages"/>
    </font>
    <font>
      <u/>
      <sz val="18"/>
      <name val="Algerian"/>
      <family val="5"/>
    </font>
    <font>
      <b/>
      <sz val="11"/>
      <color rgb="FF000000"/>
      <name val="Dark Ages"/>
    </font>
    <font>
      <b/>
      <u/>
      <sz val="18"/>
      <name val="Algerian"/>
      <family val="5"/>
    </font>
    <font>
      <b/>
      <sz val="11"/>
      <name val="Calibri"/>
      <family val="2"/>
      <scheme val="minor"/>
    </font>
    <font>
      <b/>
      <sz val="16"/>
      <name val="David"/>
      <family val="2"/>
      <charset val="177"/>
    </font>
    <font>
      <b/>
      <sz val="12"/>
      <name val="Dark Ages"/>
    </font>
    <font>
      <b/>
      <sz val="11"/>
      <color rgb="FF00B050"/>
      <name val="Algerian"/>
      <family val="5"/>
    </font>
    <font>
      <sz val="10"/>
      <color theme="1"/>
      <name val="Times New Roman"/>
      <family val="1"/>
    </font>
    <font>
      <b/>
      <u/>
      <sz val="12"/>
      <color theme="1"/>
      <name val="Times New Roman"/>
      <family val="1"/>
    </font>
    <font>
      <b/>
      <sz val="9"/>
      <color rgb="FF3D41EB"/>
      <name val="Algerian"/>
      <family val="5"/>
    </font>
    <font>
      <sz val="24"/>
      <name val="Arial"/>
      <family val="2"/>
    </font>
    <font>
      <b/>
      <sz val="14"/>
      <color rgb="FFA50021"/>
      <name val="Arial"/>
      <family val="2"/>
    </font>
    <font>
      <b/>
      <sz val="14"/>
      <color theme="5" tint="-0.499984740745262"/>
      <name val="Arial"/>
      <family val="2"/>
    </font>
    <font>
      <b/>
      <sz val="14"/>
      <color rgb="FF800000"/>
      <name val="Algerian"/>
      <family val="5"/>
    </font>
    <font>
      <b/>
      <sz val="12"/>
      <color theme="1"/>
      <name val="Arial Black"/>
      <family val="2"/>
    </font>
    <font>
      <b/>
      <sz val="14"/>
      <color rgb="FF3D41EB"/>
      <name val="AmericanText BT"/>
      <family val="4"/>
    </font>
    <font>
      <sz val="14"/>
      <name val="Times New Roman"/>
      <family val="1"/>
    </font>
    <font>
      <sz val="16"/>
      <name val="Times New Roman"/>
      <family val="1"/>
    </font>
    <font>
      <b/>
      <sz val="12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4"/>
      <color indexed="8"/>
      <name val="Elephant"/>
      <family val="1"/>
    </font>
    <font>
      <sz val="14"/>
      <color indexed="8"/>
      <name val="Albertus"/>
      <family val="2"/>
    </font>
    <font>
      <sz val="12"/>
      <color rgb="FF00B050"/>
      <name val="Elephant"/>
      <family val="1"/>
    </font>
    <font>
      <sz val="12"/>
      <color indexed="10"/>
      <name val="Flame"/>
    </font>
    <font>
      <sz val="12"/>
      <name val="Elephant"/>
      <family val="1"/>
    </font>
    <font>
      <sz val="12"/>
      <color rgb="FF0070C0"/>
      <name val="Elephant"/>
      <family val="1"/>
    </font>
    <font>
      <sz val="12"/>
      <color theme="9" tint="-0.249977111117893"/>
      <name val="Elephant"/>
      <family val="1"/>
    </font>
    <font>
      <b/>
      <sz val="12"/>
      <color theme="9" tint="-0.249977111117893"/>
      <name val="Elephant"/>
      <family val="1"/>
    </font>
    <font>
      <sz val="12"/>
      <color indexed="16"/>
      <name val="Flame"/>
    </font>
    <font>
      <b/>
      <sz val="12"/>
      <name val="Elephant"/>
      <family val="1"/>
    </font>
    <font>
      <sz val="10"/>
      <name val="Elephant"/>
      <family val="1"/>
    </font>
    <font>
      <sz val="14"/>
      <name val="Elephant"/>
      <family val="1"/>
    </font>
    <font>
      <sz val="14"/>
      <color indexed="10"/>
      <name val="Albertus"/>
      <family val="2"/>
    </font>
    <font>
      <u val="double"/>
      <sz val="16"/>
      <color indexed="12"/>
      <name val="Albertus"/>
      <family val="2"/>
    </font>
    <font>
      <sz val="14"/>
      <color indexed="12"/>
      <name val="Albertus"/>
      <family val="2"/>
    </font>
    <font>
      <sz val="16"/>
      <color indexed="12"/>
      <name val="Haettenschweiler"/>
      <family val="2"/>
    </font>
    <font>
      <sz val="16"/>
      <color theme="9" tint="-0.499984740745262"/>
      <name val="Haettenschweiler"/>
      <family val="2"/>
    </font>
    <font>
      <sz val="12"/>
      <color indexed="8"/>
      <name val="Elephant"/>
      <family val="1"/>
    </font>
    <font>
      <sz val="24"/>
      <name val="Elephant"/>
      <family val="1"/>
    </font>
    <font>
      <sz val="14"/>
      <color rgb="FF00B0F0"/>
      <name val="Albertus"/>
      <family val="2"/>
    </font>
    <font>
      <sz val="16"/>
      <color indexed="17"/>
      <name val="Rockwell Condensed"/>
      <family val="1"/>
    </font>
    <font>
      <b/>
      <sz val="12"/>
      <color theme="1"/>
      <name val="Elephant"/>
      <family val="1"/>
    </font>
    <font>
      <sz val="12"/>
      <color rgb="FF00B0F0"/>
      <name val="Elephant"/>
      <family val="1"/>
    </font>
    <font>
      <sz val="16"/>
      <color rgb="FF009900"/>
      <name val="Rockwell Condensed"/>
      <family val="1"/>
    </font>
    <font>
      <sz val="12"/>
      <color theme="3" tint="0.39997558519241921"/>
      <name val="Elephant"/>
      <family val="1"/>
    </font>
    <font>
      <sz val="11"/>
      <color rgb="FF00B050"/>
      <name val="Elephant"/>
      <family val="1"/>
    </font>
    <font>
      <b/>
      <sz val="11"/>
      <color indexed="8"/>
      <name val="Bloody"/>
    </font>
    <font>
      <b/>
      <sz val="12"/>
      <color indexed="8"/>
      <name val="Elephant"/>
      <family val="1"/>
    </font>
    <font>
      <b/>
      <sz val="12"/>
      <color indexed="8"/>
      <name val="Bloody"/>
    </font>
    <font>
      <sz val="11"/>
      <color indexed="8"/>
      <name val="Elephant"/>
      <family val="1"/>
    </font>
    <font>
      <sz val="11"/>
      <color theme="9" tint="-0.249977111117893"/>
      <name val="Elephant"/>
      <family val="1"/>
    </font>
    <font>
      <sz val="11"/>
      <color rgb="FF00B0F0"/>
      <name val="Elephant"/>
      <family val="1"/>
    </font>
    <font>
      <b/>
      <sz val="11"/>
      <color indexed="13"/>
      <name val="Bloody"/>
    </font>
    <font>
      <b/>
      <sz val="12"/>
      <color indexed="13"/>
      <name val="Bloody"/>
    </font>
    <font>
      <b/>
      <sz val="14"/>
      <color indexed="8"/>
      <name val="Albertus Extra Bold"/>
      <family val="2"/>
    </font>
    <font>
      <sz val="28"/>
      <color indexed="17"/>
      <name val="Yan"/>
    </font>
    <font>
      <sz val="28"/>
      <color indexed="10"/>
      <name val="Yan"/>
    </font>
    <font>
      <sz val="36"/>
      <color indexed="17"/>
      <name val="IRONGATE"/>
    </font>
    <font>
      <sz val="28"/>
      <color indexed="17"/>
      <name val="IRONGATE"/>
    </font>
    <font>
      <sz val="20"/>
      <color indexed="10"/>
      <name val="Tsolyani Modern"/>
      <family val="2"/>
    </font>
    <font>
      <u val="double"/>
      <sz val="26"/>
      <color indexed="8"/>
      <name val="Zombified"/>
      <family val="2"/>
    </font>
    <font>
      <sz val="26"/>
      <color indexed="8"/>
      <name val="Zombified"/>
      <family val="2"/>
    </font>
    <font>
      <u val="double"/>
      <sz val="26"/>
      <color indexed="8"/>
      <name val="Salarvyani"/>
    </font>
    <font>
      <sz val="24"/>
      <color indexed="8"/>
      <name val="Zombified"/>
      <family val="2"/>
    </font>
    <font>
      <sz val="26"/>
      <color indexed="10"/>
      <name val="Tsolyani Modern"/>
      <family val="2"/>
    </font>
    <font>
      <sz val="36"/>
      <color indexed="17"/>
      <name val="Yan"/>
    </font>
    <font>
      <sz val="20"/>
      <color indexed="10"/>
      <name val="Salarvyani"/>
    </font>
    <font>
      <sz val="28"/>
      <color indexed="8"/>
      <name val="Salarvyani"/>
    </font>
    <font>
      <sz val="36"/>
      <color indexed="8"/>
      <name val="Salarvyani"/>
    </font>
    <font>
      <sz val="28"/>
      <color indexed="10"/>
      <name val="Salarvyani"/>
    </font>
    <font>
      <sz val="26"/>
      <color indexed="10"/>
      <name val="Salarvyani"/>
    </font>
    <font>
      <sz val="36"/>
      <color indexed="20"/>
      <name val="Berliner"/>
    </font>
    <font>
      <b/>
      <u/>
      <sz val="14"/>
      <color indexed="12"/>
      <name val="Albertus"/>
    </font>
    <font>
      <b/>
      <u/>
      <sz val="14"/>
      <color rgb="FF00B0F0"/>
      <name val="Albertus"/>
    </font>
    <font>
      <b/>
      <sz val="11"/>
      <color rgb="FFFF0000"/>
      <name val="Calibri"/>
      <family val="2"/>
      <scheme val="minor"/>
    </font>
    <font>
      <b/>
      <sz val="10"/>
      <color rgb="FF3D41EB"/>
      <name val="Aharoni"/>
      <charset val="177"/>
    </font>
    <font>
      <b/>
      <sz val="16"/>
      <color rgb="FFFF0000"/>
      <name val="Calibri"/>
      <family val="2"/>
      <scheme val="minor"/>
    </font>
    <font>
      <sz val="11"/>
      <color rgb="FFFF3300"/>
      <name val="Calibri"/>
      <family val="2"/>
      <scheme val="minor"/>
    </font>
    <font>
      <b/>
      <u/>
      <sz val="22"/>
      <color rgb="FFFF0000"/>
      <name val="Calibri"/>
      <family val="2"/>
      <scheme val="minor"/>
    </font>
    <font>
      <b/>
      <sz val="10"/>
      <color theme="1"/>
      <name val="Times New Roman"/>
      <family val="1"/>
    </font>
    <font>
      <sz val="10"/>
      <color indexed="50"/>
      <name val="Arial"/>
      <family val="2"/>
    </font>
    <font>
      <sz val="10"/>
      <color indexed="40"/>
      <name val="Arial"/>
      <family val="2"/>
    </font>
    <font>
      <b/>
      <sz val="22"/>
      <color rgb="FF2DA330"/>
      <name val="Arial"/>
      <family val="2"/>
    </font>
    <font>
      <b/>
      <sz val="22"/>
      <color theme="1"/>
      <name val="Arial"/>
      <family val="2"/>
    </font>
    <font>
      <b/>
      <sz val="22"/>
      <color theme="3" tint="-0.249977111117893"/>
      <name val="Arial"/>
      <family val="2"/>
    </font>
    <font>
      <b/>
      <sz val="22"/>
      <name val="Arial"/>
      <family val="2"/>
    </font>
    <font>
      <b/>
      <u/>
      <sz val="10"/>
      <name val="Albertus"/>
      <family val="2"/>
    </font>
    <font>
      <sz val="10"/>
      <name val="Albertus"/>
      <family val="2"/>
    </font>
    <font>
      <b/>
      <sz val="10"/>
      <name val="Albertus"/>
      <family val="2"/>
    </font>
    <font>
      <b/>
      <sz val="14"/>
      <color rgb="FF00B0F0"/>
      <name val="Arial"/>
      <family val="2"/>
    </font>
    <font>
      <b/>
      <sz val="14"/>
      <color rgb="FFFFC000"/>
      <name val="Blood Of Dracula"/>
    </font>
    <font>
      <b/>
      <sz val="20"/>
      <name val="Devil's Handshake"/>
    </font>
    <font>
      <b/>
      <sz val="14"/>
      <name val="EnglishTowne-Normal"/>
    </font>
    <font>
      <b/>
      <u/>
      <sz val="24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b/>
      <sz val="14"/>
      <color theme="3" tint="0.39997558519241921"/>
      <name val="Calibri"/>
      <family val="2"/>
      <scheme val="minor"/>
    </font>
    <font>
      <b/>
      <sz val="14"/>
      <color theme="3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4"/>
      <color theme="5" tint="-0.249977111117893"/>
      <name val="Calibri"/>
      <family val="2"/>
      <scheme val="minor"/>
    </font>
    <font>
      <b/>
      <sz val="14"/>
      <color rgb="FF00B050"/>
      <name val="Calibri"/>
      <family val="2"/>
      <scheme val="minor"/>
    </font>
    <font>
      <sz val="18"/>
      <color rgb="FFFF0000"/>
      <name val="Algerian"/>
      <family val="5"/>
    </font>
    <font>
      <sz val="16"/>
      <color rgb="FF00B050"/>
      <name val="Elephant"/>
      <family val="1"/>
    </font>
    <font>
      <sz val="16"/>
      <name val="Elephant"/>
      <family val="1"/>
    </font>
    <font>
      <b/>
      <sz val="14"/>
      <name val="Elephant"/>
      <family val="1"/>
    </font>
    <font>
      <b/>
      <sz val="14"/>
      <color indexed="10"/>
      <name val="Flame"/>
    </font>
    <font>
      <b/>
      <sz val="14"/>
      <color indexed="8"/>
      <name val="Bloody"/>
    </font>
    <font>
      <sz val="16"/>
      <color rgb="FF0070C0"/>
      <name val="Elephant"/>
      <family val="1"/>
    </font>
    <font>
      <b/>
      <sz val="16"/>
      <color indexed="8"/>
      <name val="Bloody"/>
    </font>
    <font>
      <sz val="16"/>
      <color rgb="FF00B0F0"/>
      <name val="Elephant"/>
      <family val="1"/>
    </font>
    <font>
      <b/>
      <sz val="16"/>
      <color indexed="13"/>
      <name val="Bloody"/>
    </font>
    <font>
      <sz val="20"/>
      <color indexed="12"/>
      <name val="Haettenschweiler"/>
      <family val="2"/>
    </font>
    <font>
      <sz val="20"/>
      <color theme="9" tint="-0.499984740745262"/>
      <name val="Haettenschweiler"/>
      <family val="2"/>
    </font>
    <font>
      <b/>
      <sz val="16"/>
      <color indexed="8"/>
      <name val="Elephant"/>
      <family val="1"/>
    </font>
    <font>
      <b/>
      <sz val="16"/>
      <color indexed="13"/>
      <name val="Elephant"/>
      <family val="1"/>
    </font>
    <font>
      <b/>
      <sz val="18"/>
      <color indexed="10"/>
      <name val="Bahnschrift SemiCondensed"/>
      <family val="2"/>
    </font>
    <font>
      <b/>
      <sz val="16"/>
      <color theme="4" tint="-0.249977111117893"/>
      <name val="Arial"/>
      <family val="2"/>
    </font>
    <font>
      <b/>
      <sz val="12"/>
      <color rgb="FFFF0000"/>
      <name val="Arial"/>
      <family val="2"/>
    </font>
    <font>
      <b/>
      <sz val="10"/>
      <color theme="1"/>
      <name val="Arial"/>
      <family val="2"/>
    </font>
    <font>
      <b/>
      <sz val="24"/>
      <color theme="1"/>
      <name val="Arial"/>
      <family val="2"/>
    </font>
    <font>
      <b/>
      <sz val="10"/>
      <color rgb="FFFF0000"/>
      <name val="Castellar"/>
      <family val="1"/>
    </font>
    <font>
      <b/>
      <sz val="9"/>
      <color rgb="FFFF0000"/>
      <name val="Castellar"/>
      <family val="1"/>
    </font>
    <font>
      <b/>
      <u/>
      <sz val="24"/>
      <color theme="0"/>
      <name val="Calibri"/>
      <family val="2"/>
      <scheme val="minor"/>
    </font>
    <font>
      <b/>
      <u/>
      <sz val="16"/>
      <color theme="1"/>
      <name val="Haettenschweiler"/>
      <family val="2"/>
    </font>
    <font>
      <b/>
      <u/>
      <sz val="14"/>
      <color indexed="8"/>
      <name val="Arial"/>
      <family val="2"/>
    </font>
    <font>
      <b/>
      <sz val="12"/>
      <color indexed="12"/>
      <name val="Arial"/>
      <family val="2"/>
    </font>
    <font>
      <sz val="12"/>
      <color indexed="12"/>
      <name val="Arial"/>
      <family val="2"/>
    </font>
    <font>
      <b/>
      <u/>
      <sz val="16"/>
      <color indexed="12"/>
      <name val="Arial"/>
      <family val="2"/>
    </font>
    <font>
      <b/>
      <sz val="16"/>
      <color indexed="12"/>
      <name val="Arial"/>
      <family val="2"/>
    </font>
    <font>
      <b/>
      <sz val="16"/>
      <color indexed="57"/>
      <name val="Arial"/>
      <family val="2"/>
    </font>
    <font>
      <b/>
      <sz val="16"/>
      <color theme="5" tint="-0.249977111117893"/>
      <name val="Arial"/>
      <family val="2"/>
    </font>
    <font>
      <b/>
      <sz val="16"/>
      <color indexed="10"/>
      <name val="Arial"/>
      <family val="2"/>
    </font>
    <font>
      <b/>
      <u/>
      <sz val="22"/>
      <color rgb="FF00B050"/>
      <name val="Algerian"/>
      <family val="5"/>
    </font>
    <font>
      <b/>
      <sz val="22"/>
      <color rgb="FF00B050"/>
      <name val="Algerian"/>
      <family val="5"/>
    </font>
    <font>
      <b/>
      <u/>
      <sz val="18"/>
      <color rgb="FFFF0000"/>
      <name val="Castellar"/>
      <family val="1"/>
    </font>
    <font>
      <b/>
      <sz val="18"/>
      <color rgb="FFFF0000"/>
      <name val="Castellar"/>
      <family val="1"/>
    </font>
    <font>
      <b/>
      <sz val="14"/>
      <color rgb="FF008000"/>
      <name val="Arial"/>
      <family val="2"/>
    </font>
    <font>
      <sz val="11"/>
      <color rgb="FFFF0000"/>
      <name val="Calibri"/>
      <family val="2"/>
      <scheme val="minor"/>
    </font>
    <font>
      <b/>
      <sz val="12"/>
      <color indexed="8"/>
      <name val="Times New Roman"/>
      <family val="1"/>
    </font>
    <font>
      <sz val="12"/>
      <color indexed="10"/>
      <name val="Times New Roman"/>
      <family val="1"/>
    </font>
    <font>
      <b/>
      <sz val="10"/>
      <color indexed="12"/>
      <name val="Times New Roman"/>
      <family val="1"/>
    </font>
    <font>
      <b/>
      <u/>
      <sz val="18"/>
      <color theme="1"/>
      <name val="Haettenschweiler"/>
      <family val="2"/>
    </font>
    <font>
      <b/>
      <sz val="12"/>
      <color rgb="FFFFFF00"/>
      <name val="Elephant"/>
      <family val="1"/>
    </font>
    <font>
      <sz val="11"/>
      <color rgb="FF00B0F0"/>
      <name val="Calibri"/>
      <family val="2"/>
      <scheme val="minor"/>
    </font>
    <font>
      <sz val="12"/>
      <color rgb="FFFFFF00"/>
      <name val="Elephant"/>
      <family val="1"/>
    </font>
    <font>
      <b/>
      <sz val="12"/>
      <color indexed="10"/>
      <name val="Flame"/>
    </font>
    <font>
      <b/>
      <sz val="12"/>
      <color indexed="16"/>
      <name val="Flame"/>
    </font>
    <font>
      <b/>
      <u/>
      <sz val="14"/>
      <color theme="1"/>
      <name val="Haettenschweiler"/>
      <family val="2"/>
    </font>
    <font>
      <sz val="18"/>
      <name val="Algerian"/>
      <family val="5"/>
    </font>
    <font>
      <b/>
      <sz val="12"/>
      <color theme="4"/>
      <name val="Calibri"/>
      <family val="2"/>
      <scheme val="minor"/>
    </font>
    <font>
      <b/>
      <sz val="16"/>
      <name val="Calibri"/>
      <family val="2"/>
      <scheme val="minor"/>
    </font>
    <font>
      <b/>
      <sz val="18"/>
      <color rgb="FFFFFF00"/>
      <name val="Calibri"/>
      <family val="2"/>
      <scheme val="minor"/>
    </font>
    <font>
      <b/>
      <sz val="18"/>
      <color rgb="FFFF0000"/>
      <name val="Calibri"/>
      <family val="2"/>
      <scheme val="minor"/>
    </font>
    <font>
      <b/>
      <sz val="18"/>
      <name val="Calibri"/>
      <family val="2"/>
      <scheme val="minor"/>
    </font>
    <font>
      <sz val="14"/>
      <color rgb="FF00B050"/>
      <name val="Elephant"/>
      <family val="1"/>
    </font>
    <font>
      <b/>
      <u/>
      <sz val="10"/>
      <color rgb="FF3D41EB"/>
      <name val="Amasis MT Pro Black"/>
      <family val="1"/>
    </font>
    <font>
      <b/>
      <sz val="11"/>
      <color indexed="12"/>
      <name val="Arial"/>
      <family val="2"/>
    </font>
    <font>
      <b/>
      <sz val="16"/>
      <color rgb="FFFFFF00"/>
      <name val="Calibri"/>
      <family val="2"/>
      <scheme val="minor"/>
    </font>
    <font>
      <b/>
      <u/>
      <sz val="18"/>
      <color indexed="10"/>
      <name val="Arial"/>
      <family val="2"/>
    </font>
    <font>
      <u/>
      <sz val="18"/>
      <color indexed="10"/>
      <name val="Arial"/>
      <family val="2"/>
    </font>
    <font>
      <b/>
      <u/>
      <sz val="18"/>
      <color rgb="FF030CBD"/>
      <name val="Arial"/>
      <family val="2"/>
    </font>
    <font>
      <b/>
      <u/>
      <sz val="18"/>
      <color rgb="FFFF0000"/>
      <name val="Arial"/>
      <family val="2"/>
    </font>
    <font>
      <b/>
      <sz val="16"/>
      <color rgb="FFFFFF00"/>
      <name val="Arial"/>
      <family val="2"/>
    </font>
    <font>
      <b/>
      <u/>
      <sz val="18"/>
      <color theme="9" tint="-0.249977111117893"/>
      <name val="Arial"/>
      <family val="2"/>
    </font>
    <font>
      <b/>
      <u/>
      <sz val="18"/>
      <color rgb="FF3D41EB"/>
      <name val="Arial"/>
      <family val="2"/>
    </font>
    <font>
      <b/>
      <u/>
      <sz val="18"/>
      <color rgb="FF008000"/>
      <name val="Arial"/>
      <family val="2"/>
    </font>
    <font>
      <b/>
      <sz val="12"/>
      <color theme="9" tint="-0.249977111117893"/>
      <name val="Arial"/>
      <family val="2"/>
    </font>
    <font>
      <b/>
      <u/>
      <sz val="20"/>
      <color theme="1"/>
      <name val="Baskerville Old Face"/>
      <family val="1"/>
    </font>
    <font>
      <b/>
      <sz val="20"/>
      <color theme="1"/>
      <name val="Baskerville Old Face"/>
      <family val="1"/>
    </font>
    <font>
      <b/>
      <u/>
      <sz val="20"/>
      <color theme="9" tint="-0.249977111117893"/>
      <name val="Matura MT Script Capitals"/>
      <family val="4"/>
    </font>
    <font>
      <b/>
      <sz val="20"/>
      <color theme="9" tint="-0.249977111117893"/>
      <name val="Matura MT Script Capitals"/>
      <family val="4"/>
    </font>
    <font>
      <b/>
      <sz val="11"/>
      <color theme="1"/>
      <name val="Baskerville Old Face"/>
      <family val="1"/>
    </font>
    <font>
      <b/>
      <sz val="10"/>
      <color theme="3" tint="0.39997558519241921"/>
      <name val="Baguet Script"/>
    </font>
    <font>
      <b/>
      <sz val="10"/>
      <color theme="5" tint="-0.249977111117893"/>
      <name val="Baguet Script"/>
    </font>
    <font>
      <b/>
      <sz val="10"/>
      <color theme="8" tint="-0.499984740745262"/>
      <name val="Baguet Script"/>
    </font>
    <font>
      <b/>
      <sz val="10"/>
      <color theme="7" tint="-0.249977111117893"/>
      <name val="Baguet Script"/>
    </font>
    <font>
      <b/>
      <sz val="10"/>
      <color theme="5"/>
      <name val="Baguet Script"/>
    </font>
    <font>
      <b/>
      <sz val="10"/>
      <color rgb="FF2DA330"/>
      <name val="Baguet Script"/>
    </font>
    <font>
      <b/>
      <sz val="10"/>
      <color rgb="FFFF0000"/>
      <name val="Baguet Script"/>
    </font>
    <font>
      <b/>
      <sz val="10"/>
      <color theme="9" tint="-0.499984740745262"/>
      <name val="Baguet Script"/>
    </font>
    <font>
      <b/>
      <u/>
      <sz val="24"/>
      <color rgb="FF3D41EB"/>
      <name val="Algerian"/>
      <family val="5"/>
    </font>
    <font>
      <b/>
      <sz val="22"/>
      <color rgb="FF00D25F"/>
      <name val="Arial"/>
      <family val="2"/>
    </font>
    <font>
      <sz val="18"/>
      <color indexed="12"/>
      <name val="Haettenschweiler"/>
      <family val="2"/>
    </font>
    <font>
      <sz val="18"/>
      <color theme="9" tint="-0.499984740745262"/>
      <name val="Haettenschweiler"/>
      <family val="2"/>
    </font>
    <font>
      <b/>
      <sz val="16"/>
      <color rgb="FF008000"/>
      <name val="Calibri"/>
      <family val="2"/>
      <scheme val="minor"/>
    </font>
    <font>
      <sz val="18"/>
      <color rgb="FFFF0000"/>
      <name val="Haettenschweiler"/>
      <family val="2"/>
    </font>
    <font>
      <sz val="16"/>
      <color theme="1"/>
      <name val="Calibri"/>
      <family val="2"/>
      <scheme val="minor"/>
    </font>
    <font>
      <b/>
      <sz val="20"/>
      <color rgb="FFFF0000"/>
      <name val="Calibri"/>
      <family val="2"/>
      <scheme val="minor"/>
    </font>
    <font>
      <b/>
      <sz val="24"/>
      <color theme="3" tint="-0.249977111117893"/>
      <name val="Arial"/>
      <family val="2"/>
    </font>
    <font>
      <b/>
      <sz val="22"/>
      <color theme="1"/>
      <name val="Calibri"/>
      <family val="2"/>
      <scheme val="minor"/>
    </font>
    <font>
      <b/>
      <sz val="22"/>
      <color rgb="FFFF0000"/>
      <name val="Calibri"/>
      <family val="2"/>
      <scheme val="minor"/>
    </font>
    <font>
      <b/>
      <sz val="24"/>
      <color rgb="FF00D25F"/>
      <name val="Arial"/>
      <family val="2"/>
    </font>
    <font>
      <sz val="24"/>
      <color theme="1"/>
      <name val="Calibri"/>
      <family val="2"/>
      <scheme val="minor"/>
    </font>
    <font>
      <b/>
      <sz val="14"/>
      <color rgb="FF0070C0"/>
      <name val="Arial"/>
      <family val="2"/>
    </font>
    <font>
      <sz val="14"/>
      <color rgb="FF0070C0"/>
      <name val="Calibri"/>
      <family val="2"/>
      <scheme val="minor"/>
    </font>
    <font>
      <b/>
      <u/>
      <sz val="14"/>
      <color rgb="FF0070C0"/>
      <name val="Arial"/>
      <family val="2"/>
    </font>
    <font>
      <b/>
      <sz val="14"/>
      <color rgb="FF2DA330"/>
      <name val="Calibri"/>
      <family val="2"/>
      <scheme val="minor"/>
    </font>
    <font>
      <b/>
      <sz val="14"/>
      <color rgb="FF2DA330"/>
      <name val="Arial"/>
      <family val="2"/>
    </font>
    <font>
      <sz val="14"/>
      <color rgb="FF2DA330"/>
      <name val="Calibri"/>
      <family val="2"/>
      <scheme val="minor"/>
    </font>
    <font>
      <sz val="14"/>
      <color rgb="FFFF0000"/>
      <name val="Calibri"/>
      <family val="2"/>
      <scheme val="minor"/>
    </font>
    <font>
      <sz val="14"/>
      <color rgb="FFFF0000"/>
      <name val="Arial"/>
      <family val="2"/>
    </font>
    <font>
      <b/>
      <sz val="11"/>
      <color rgb="FF0070C0"/>
      <name val="Arial"/>
      <family val="2"/>
    </font>
    <font>
      <b/>
      <sz val="9"/>
      <color rgb="FF0070C0"/>
      <name val="Arial"/>
      <family val="2"/>
    </font>
    <font>
      <sz val="12"/>
      <color rgb="FF0070C0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2"/>
      <color rgb="FF2DA330"/>
      <name val="Arial"/>
      <family val="2"/>
    </font>
    <font>
      <sz val="11"/>
      <color rgb="FF2DA330"/>
      <name val="Calibri"/>
      <family val="2"/>
      <scheme val="minor"/>
    </font>
    <font>
      <b/>
      <sz val="11"/>
      <color rgb="FF2DA330"/>
      <name val="Arial"/>
      <family val="2"/>
    </font>
    <font>
      <sz val="11"/>
      <color rgb="FFFF0000"/>
      <name val="Arial"/>
      <family val="2"/>
    </font>
    <font>
      <b/>
      <sz val="10"/>
      <color rgb="FFFF0000"/>
      <name val="Arial"/>
      <family val="2"/>
    </font>
    <font>
      <b/>
      <sz val="9"/>
      <color rgb="FF00B050"/>
      <name val="Arial"/>
      <family val="2"/>
    </font>
    <font>
      <b/>
      <sz val="9"/>
      <color rgb="FFFF0000"/>
      <name val="Arial"/>
      <family val="2"/>
    </font>
    <font>
      <b/>
      <sz val="10"/>
      <color rgb="FF2DA330"/>
      <name val="Arial"/>
      <family val="2"/>
    </font>
    <font>
      <b/>
      <sz val="9"/>
      <color rgb="FF2DA330"/>
      <name val="Arial"/>
      <family val="2"/>
    </font>
    <font>
      <b/>
      <sz val="14"/>
      <color rgb="FF008000"/>
      <name val="David"/>
      <family val="2"/>
      <charset val="177"/>
    </font>
    <font>
      <sz val="12"/>
      <color rgb="FF000000"/>
      <name val="Dark Ages"/>
    </font>
    <font>
      <sz val="11"/>
      <color rgb="FF000000"/>
      <name val="Dark Ages"/>
    </font>
    <font>
      <sz val="16"/>
      <name val="David"/>
      <family val="2"/>
      <charset val="177"/>
    </font>
    <font>
      <sz val="12"/>
      <name val="Dark Ages"/>
    </font>
    <font>
      <sz val="12"/>
      <color indexed="12"/>
      <name val="AmericanText BT"/>
    </font>
    <font>
      <sz val="12"/>
      <color rgb="FF3D41EB"/>
      <name val="AmericanText BT"/>
    </font>
    <font>
      <b/>
      <sz val="12"/>
      <color indexed="12"/>
      <name val="AmericanText BT"/>
    </font>
    <font>
      <b/>
      <sz val="18"/>
      <color rgb="FF3D41EB"/>
      <name val="Times New Roman"/>
      <family val="1"/>
    </font>
    <font>
      <b/>
      <sz val="18"/>
      <color rgb="FF3D41EB"/>
      <name val="Calibri"/>
      <family val="2"/>
      <scheme val="minor"/>
    </font>
    <font>
      <b/>
      <sz val="18"/>
      <color rgb="FF2DA330"/>
      <name val="Calibri"/>
      <family val="2"/>
      <scheme val="minor"/>
    </font>
    <font>
      <sz val="10"/>
      <color indexed="57"/>
      <name val="Arial"/>
      <family val="2"/>
    </font>
    <font>
      <b/>
      <sz val="18"/>
      <color rgb="FF2DA330"/>
      <name val="Arial"/>
      <family val="2"/>
    </font>
    <font>
      <b/>
      <sz val="18"/>
      <color rgb="FF0070C0"/>
      <name val="Calibri"/>
      <family val="2"/>
      <scheme val="minor"/>
    </font>
    <font>
      <b/>
      <sz val="14"/>
      <color rgb="FFFFFF00"/>
      <name val="Calibri"/>
      <family val="2"/>
      <scheme val="minor"/>
    </font>
    <font>
      <sz val="14"/>
      <color indexed="10"/>
      <name val="Flame"/>
    </font>
    <font>
      <b/>
      <u/>
      <sz val="20"/>
      <color rgb="FF008000"/>
      <name val="Arial"/>
      <family val="2"/>
    </font>
    <font>
      <b/>
      <u/>
      <sz val="18"/>
      <color rgb="FF0070C0"/>
      <name val="Arial"/>
      <family val="2"/>
    </font>
    <font>
      <b/>
      <u/>
      <sz val="12"/>
      <color rgb="FFFF0000"/>
      <name val="Arial"/>
      <family val="2"/>
    </font>
    <font>
      <b/>
      <u/>
      <sz val="14"/>
      <color rgb="FFFF0000"/>
      <name val="Arial"/>
      <family val="2"/>
    </font>
    <font>
      <b/>
      <u/>
      <sz val="20"/>
      <color rgb="FF0070C0"/>
      <name val="Arial"/>
      <family val="2"/>
    </font>
    <font>
      <b/>
      <u/>
      <sz val="22"/>
      <color rgb="FF008000"/>
      <name val="David"/>
      <family val="2"/>
      <charset val="177"/>
    </font>
    <font>
      <sz val="22"/>
      <color theme="1"/>
      <name val="Calibri"/>
      <family val="2"/>
      <scheme val="minor"/>
    </font>
    <font>
      <b/>
      <u/>
      <sz val="22"/>
      <color rgb="FF008000"/>
      <name val="Arial"/>
      <family val="2"/>
    </font>
    <font>
      <sz val="11"/>
      <color rgb="FFFFFF00"/>
      <name val="Calibri"/>
      <family val="2"/>
      <scheme val="minor"/>
    </font>
    <font>
      <b/>
      <sz val="9"/>
      <color theme="3" tint="0.39997558519241921"/>
      <name val="Arial"/>
      <family val="2"/>
    </font>
    <font>
      <b/>
      <u/>
      <sz val="20"/>
      <color rgb="FFFF0000"/>
      <name val="Arial"/>
      <family val="2"/>
    </font>
    <font>
      <b/>
      <u/>
      <sz val="20"/>
      <color rgb="FF3D41EB"/>
      <name val="Arial"/>
      <family val="2"/>
    </font>
    <font>
      <sz val="11"/>
      <color theme="1"/>
      <name val="Elephant"/>
      <family val="1"/>
    </font>
    <font>
      <b/>
      <sz val="12"/>
      <color theme="1"/>
      <name val="Albertus"/>
      <family val="2"/>
    </font>
    <font>
      <u/>
      <sz val="18"/>
      <color rgb="FF00B0F0"/>
      <name val="Algerian"/>
      <family val="5"/>
    </font>
    <font>
      <u/>
      <sz val="18"/>
      <color rgb="FF00B050"/>
      <name val="Algerian"/>
      <family val="5"/>
    </font>
    <font>
      <sz val="16"/>
      <color rgb="FFFF0000"/>
      <name val="Elephant"/>
      <family val="1"/>
    </font>
    <font>
      <u/>
      <sz val="18"/>
      <color rgb="FF3D41EB"/>
      <name val="Algerian"/>
      <family val="5"/>
    </font>
    <font>
      <sz val="11"/>
      <name val="Elephant"/>
      <family val="1"/>
    </font>
    <font>
      <b/>
      <sz val="12"/>
      <color theme="9" tint="-0.499984740745262"/>
      <name val="Elephant"/>
      <family val="1"/>
    </font>
    <font>
      <sz val="9"/>
      <name val="Elephant"/>
      <family val="1"/>
    </font>
    <font>
      <sz val="9"/>
      <color theme="1"/>
      <name val="Elephant"/>
      <family val="1"/>
    </font>
    <font>
      <b/>
      <sz val="11"/>
      <name val="Bloody"/>
    </font>
    <font>
      <u/>
      <sz val="18"/>
      <color rgb="FF2DA330"/>
      <name val="Algerian"/>
      <family val="5"/>
    </font>
    <font>
      <sz val="11"/>
      <color rgb="FF2DA330"/>
      <name val="Elephant"/>
      <family val="1"/>
    </font>
    <font>
      <b/>
      <sz val="11"/>
      <name val="David"/>
      <family val="2"/>
      <charset val="177"/>
    </font>
    <font>
      <b/>
      <sz val="18"/>
      <color indexed="8"/>
      <name val="Arial"/>
      <family val="2"/>
    </font>
    <font>
      <b/>
      <sz val="20"/>
      <color indexed="8"/>
      <name val="Arial"/>
      <family val="2"/>
    </font>
    <font>
      <b/>
      <sz val="20"/>
      <color rgb="FF002060"/>
      <name val="Arial"/>
      <family val="2"/>
    </font>
    <font>
      <b/>
      <sz val="20"/>
      <color rgb="FF2DA330"/>
      <name val="Arial"/>
      <family val="2"/>
    </font>
    <font>
      <b/>
      <sz val="20"/>
      <color rgb="FF3D41EB"/>
      <name val="Arial"/>
      <family val="2"/>
    </font>
    <font>
      <b/>
      <sz val="24"/>
      <name val="Arial"/>
      <family val="2"/>
    </font>
    <font>
      <b/>
      <sz val="26"/>
      <name val="Arial"/>
      <family val="2"/>
    </font>
    <font>
      <b/>
      <u/>
      <sz val="26"/>
      <name val="Arial"/>
      <family val="2"/>
    </font>
    <font>
      <sz val="26"/>
      <color theme="1"/>
      <name val="Calibri"/>
      <family val="2"/>
      <scheme val="minor"/>
    </font>
    <font>
      <b/>
      <sz val="26"/>
      <color theme="1"/>
      <name val="Arial"/>
      <family val="2"/>
    </font>
    <font>
      <b/>
      <sz val="26"/>
      <color rgb="FF030CBD"/>
      <name val="Arial"/>
      <family val="2"/>
    </font>
    <font>
      <b/>
      <sz val="28"/>
      <name val="Arial"/>
      <family val="2"/>
    </font>
    <font>
      <b/>
      <u/>
      <sz val="28"/>
      <name val="Arial"/>
      <family val="2"/>
    </font>
    <font>
      <b/>
      <sz val="28"/>
      <color rgb="FF030CBD"/>
      <name val="Arial"/>
      <family val="2"/>
    </font>
    <font>
      <b/>
      <u/>
      <sz val="36"/>
      <name val="Arial"/>
      <family val="2"/>
    </font>
    <font>
      <b/>
      <u/>
      <sz val="36"/>
      <color theme="1"/>
      <name val="Arial"/>
      <family val="2"/>
    </font>
    <font>
      <b/>
      <sz val="36"/>
      <color rgb="FF030CBD"/>
      <name val="Arial"/>
      <family val="2"/>
    </font>
    <font>
      <b/>
      <sz val="48"/>
      <name val="Arial"/>
      <family val="2"/>
    </font>
    <font>
      <b/>
      <u/>
      <sz val="48"/>
      <name val="Arial"/>
      <family val="2"/>
    </font>
    <font>
      <sz val="48"/>
      <color theme="1"/>
      <name val="Calibri"/>
      <family val="2"/>
      <scheme val="minor"/>
    </font>
    <font>
      <b/>
      <u/>
      <sz val="48"/>
      <color theme="1"/>
      <name val="Arial"/>
      <family val="2"/>
    </font>
    <font>
      <b/>
      <sz val="48"/>
      <color theme="1"/>
      <name val="Arial"/>
      <family val="2"/>
    </font>
    <font>
      <b/>
      <sz val="48"/>
      <color rgb="FF030CBD"/>
      <name val="Arial"/>
      <family val="2"/>
    </font>
    <font>
      <b/>
      <sz val="22"/>
      <color rgb="FF00B050"/>
      <name val="Arial"/>
      <family val="2"/>
    </font>
    <font>
      <b/>
      <u/>
      <sz val="22"/>
      <color theme="1"/>
      <name val="Calibri"/>
      <family val="2"/>
      <scheme val="minor"/>
    </font>
    <font>
      <b/>
      <sz val="26"/>
      <color rgb="FF00B050"/>
      <name val="Arial"/>
      <family val="2"/>
    </font>
    <font>
      <b/>
      <sz val="26"/>
      <color rgb="FFFF0000"/>
      <name val="Arial"/>
      <family val="2"/>
    </font>
    <font>
      <b/>
      <sz val="28"/>
      <color rgb="FFFF0000"/>
      <name val="Arial"/>
      <family val="2"/>
    </font>
    <font>
      <b/>
      <sz val="36"/>
      <color rgb="FF00B050"/>
      <name val="Arial"/>
      <family val="2"/>
    </font>
    <font>
      <b/>
      <sz val="36"/>
      <color rgb="FFFF0000"/>
      <name val="Arial"/>
      <family val="2"/>
    </font>
    <font>
      <b/>
      <sz val="72"/>
      <color theme="1"/>
      <name val="Arial"/>
      <family val="2"/>
    </font>
    <font>
      <b/>
      <sz val="72"/>
      <color rgb="FF030CBD"/>
      <name val="Arial"/>
      <family val="2"/>
    </font>
    <font>
      <b/>
      <u/>
      <sz val="72"/>
      <name val="Arial"/>
      <family val="2"/>
    </font>
    <font>
      <b/>
      <u/>
      <sz val="72"/>
      <color theme="1"/>
      <name val="Arial"/>
      <family val="2"/>
    </font>
    <font>
      <b/>
      <sz val="48"/>
      <color rgb="FF00B050"/>
      <name val="Arial"/>
      <family val="2"/>
    </font>
    <font>
      <b/>
      <sz val="48"/>
      <color rgb="FFFF0000"/>
      <name val="Arial"/>
      <family val="2"/>
    </font>
    <font>
      <b/>
      <u/>
      <sz val="20"/>
      <color rgb="FFFF0000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22"/>
      <color rgb="FF3D41EB"/>
      <name val="Calibri"/>
      <family val="2"/>
      <scheme val="minor"/>
    </font>
    <font>
      <b/>
      <sz val="22"/>
      <color theme="5" tint="-0.249977111117893"/>
      <name val="Calibri"/>
      <family val="2"/>
      <scheme val="minor"/>
    </font>
    <font>
      <b/>
      <sz val="14"/>
      <color theme="1"/>
      <name val="Times New Roman"/>
      <family val="1"/>
    </font>
    <font>
      <b/>
      <u/>
      <sz val="14"/>
      <color theme="1"/>
      <name val="Times New Roman"/>
      <family val="1"/>
    </font>
    <font>
      <b/>
      <sz val="14"/>
      <name val="Times New Roman"/>
      <family val="1"/>
    </font>
    <font>
      <b/>
      <sz val="14"/>
      <color theme="3" tint="0.39997558519241921"/>
      <name val="Times New Roman"/>
      <family val="1"/>
    </font>
    <font>
      <b/>
      <sz val="14"/>
      <color rgb="FFFF0000"/>
      <name val="Times New Roman"/>
      <family val="1"/>
    </font>
    <font>
      <b/>
      <sz val="14"/>
      <color rgb="FF00B050"/>
      <name val="Times New Roman"/>
      <family val="1"/>
    </font>
    <font>
      <b/>
      <u val="double"/>
      <sz val="18"/>
      <color indexed="12"/>
      <name val="Albertus"/>
    </font>
    <font>
      <b/>
      <sz val="16"/>
      <color theme="9" tint="-0.499984740745262"/>
      <name val="Arial"/>
      <family val="2"/>
    </font>
    <font>
      <b/>
      <sz val="11"/>
      <color rgb="FFFFFF00"/>
      <name val="Arial"/>
      <family val="2"/>
    </font>
    <font>
      <b/>
      <sz val="48"/>
      <color rgb="FF002060"/>
      <name val="Arial"/>
      <family val="2"/>
    </font>
    <font>
      <b/>
      <sz val="48"/>
      <color theme="9" tint="-0.499984740745262"/>
      <name val="Arial"/>
      <family val="2"/>
    </font>
    <font>
      <b/>
      <sz val="26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  <font>
      <b/>
      <sz val="48"/>
      <color rgb="FF3D41EB"/>
      <name val="Arial"/>
      <family val="2"/>
    </font>
    <font>
      <b/>
      <u/>
      <sz val="26"/>
      <color theme="1"/>
      <name val="Calibri"/>
      <family val="2"/>
      <scheme val="minor"/>
    </font>
    <font>
      <b/>
      <u/>
      <sz val="28"/>
      <color theme="1"/>
      <name val="Calibri"/>
      <family val="2"/>
      <scheme val="minor"/>
    </font>
    <font>
      <b/>
      <sz val="28"/>
      <color theme="8" tint="-0.249977111117893"/>
      <name val="Arial"/>
      <family val="2"/>
    </font>
    <font>
      <b/>
      <sz val="28"/>
      <color theme="9" tint="-0.249977111117893"/>
      <name val="Arial"/>
      <family val="2"/>
    </font>
    <font>
      <b/>
      <sz val="48"/>
      <color theme="8" tint="-0.249977111117893"/>
      <name val="Arial"/>
      <family val="2"/>
    </font>
    <font>
      <b/>
      <sz val="48"/>
      <color theme="9" tint="0.39997558519241921"/>
      <name val="Arial"/>
      <family val="2"/>
    </font>
    <font>
      <b/>
      <sz val="48"/>
      <color theme="9" tint="-0.249977111117893"/>
      <name val="Arial"/>
      <family val="2"/>
    </font>
    <font>
      <sz val="18"/>
      <name val="Haettenschweiler"/>
      <family val="2"/>
    </font>
    <font>
      <sz val="18"/>
      <color rgb="FF3D41EB"/>
      <name val="Haettenschweiler"/>
      <family val="2"/>
    </font>
    <font>
      <sz val="18"/>
      <color theme="1"/>
      <name val="Haettenschweiler"/>
      <family val="2"/>
    </font>
    <font>
      <sz val="18"/>
      <color indexed="8"/>
      <name val="Haettenschweiler"/>
      <family val="2"/>
    </font>
    <font>
      <u/>
      <sz val="18"/>
      <name val="Haettenschweiler"/>
      <family val="2"/>
    </font>
    <font>
      <u/>
      <sz val="20"/>
      <name val="Haettenschweiler"/>
      <family val="2"/>
    </font>
    <font>
      <sz val="20"/>
      <name val="Haettenschweiler"/>
      <family val="2"/>
    </font>
    <font>
      <sz val="20"/>
      <color rgb="FF0070C0"/>
      <name val="Haettenschweiler"/>
      <family val="2"/>
    </font>
    <font>
      <sz val="20"/>
      <color indexed="17"/>
      <name val="Haettenschweiler"/>
      <family val="2"/>
    </font>
    <font>
      <sz val="20"/>
      <color rgb="FF3D41EB"/>
      <name val="Haettenschweiler"/>
      <family val="2"/>
    </font>
    <font>
      <b/>
      <sz val="20"/>
      <name val="Rockwell Condensed"/>
      <family val="1"/>
    </font>
    <font>
      <b/>
      <sz val="20"/>
      <color rgb="FF2DA330"/>
      <name val="Rockwell Condensed"/>
      <family val="1"/>
    </font>
    <font>
      <b/>
      <sz val="20"/>
      <color theme="1"/>
      <name val="Rockwell Condensed"/>
      <family val="1"/>
    </font>
    <font>
      <b/>
      <sz val="18"/>
      <name val="Rockwell Condensed"/>
      <family val="1"/>
    </font>
    <font>
      <b/>
      <sz val="18"/>
      <color theme="1"/>
      <name val="Rockwell Condensed"/>
      <family val="1"/>
    </font>
    <font>
      <b/>
      <sz val="18"/>
      <color rgb="FFFF0000"/>
      <name val="Rockwell Condensed"/>
      <family val="1"/>
    </font>
    <font>
      <sz val="18"/>
      <color indexed="13"/>
      <name val="Haettenschweiler"/>
      <family val="2"/>
    </font>
    <font>
      <b/>
      <u/>
      <sz val="16"/>
      <name val="Albertus"/>
      <family val="2"/>
    </font>
    <font>
      <u/>
      <sz val="14"/>
      <color indexed="8"/>
      <name val="Gill Sans Nova Cond XBd"/>
      <family val="2"/>
    </font>
    <font>
      <u/>
      <sz val="14"/>
      <name val="Gill Sans Nova Cond XBd"/>
      <family val="2"/>
    </font>
    <font>
      <sz val="14"/>
      <color indexed="8"/>
      <name val="Gill Sans Nova Cond XBd"/>
      <family val="2"/>
    </font>
    <font>
      <sz val="14"/>
      <name val="Gill Sans Nova Cond XBd"/>
      <family val="2"/>
    </font>
    <font>
      <sz val="14"/>
      <color theme="1"/>
      <name val="Gill Sans Nova Cond XBd"/>
      <family val="2"/>
    </font>
    <font>
      <sz val="14"/>
      <color rgb="FFFFFF00"/>
      <name val="Gill Sans Nova Cond XBd"/>
      <family val="2"/>
    </font>
    <font>
      <u/>
      <sz val="14"/>
      <color rgb="FFFFFF00"/>
      <name val="Gill Sans Nova Cond XBd"/>
      <family val="2"/>
    </font>
    <font>
      <b/>
      <sz val="22"/>
      <name val="Rockwell Condensed"/>
      <family val="1"/>
    </font>
    <font>
      <b/>
      <sz val="22"/>
      <color theme="1"/>
      <name val="Rockwell Condensed"/>
      <family val="1"/>
    </font>
    <font>
      <b/>
      <sz val="14"/>
      <color rgb="FF030CBD"/>
      <name val="Arial"/>
      <family val="2"/>
    </font>
    <font>
      <b/>
      <u/>
      <sz val="12"/>
      <color theme="1"/>
      <name val="Calibri"/>
      <family val="2"/>
      <scheme val="minor"/>
    </font>
    <font>
      <b/>
      <sz val="26"/>
      <color rgb="FF00D25F"/>
      <name val="Arial"/>
      <family val="2"/>
    </font>
    <font>
      <b/>
      <sz val="26"/>
      <color theme="3" tint="-0.249977111117893"/>
      <name val="Arial"/>
      <family val="2"/>
    </font>
    <font>
      <b/>
      <sz val="26"/>
      <color rgb="FF2DA330"/>
      <name val="Arial"/>
      <family val="2"/>
    </font>
    <font>
      <b/>
      <sz val="72"/>
      <color rgb="FFFF0000"/>
      <name val="Arial"/>
      <family val="2"/>
    </font>
    <font>
      <b/>
      <u/>
      <sz val="48"/>
      <color rgb="FFFF0000"/>
      <name val="Arial"/>
      <family val="2"/>
    </font>
    <font>
      <b/>
      <sz val="20"/>
      <color rgb="FF0070C0"/>
      <name val="Arial"/>
      <family val="2"/>
    </font>
    <font>
      <b/>
      <sz val="18"/>
      <color theme="3" tint="0.39997558519241921"/>
      <name val="AmericanText BT"/>
    </font>
    <font>
      <b/>
      <u/>
      <sz val="18"/>
      <color rgb="FF002060"/>
      <name val="Times New Roman"/>
      <family val="1"/>
    </font>
    <font>
      <b/>
      <u/>
      <sz val="16"/>
      <color rgb="FF00B050"/>
      <name val="Algerian"/>
      <family val="5"/>
    </font>
    <font>
      <b/>
      <u/>
      <sz val="16"/>
      <color rgb="FFFF0000"/>
      <name val="Bloody"/>
    </font>
    <font>
      <sz val="16"/>
      <color theme="1"/>
      <name val="Times New Roman"/>
      <family val="1"/>
    </font>
    <font>
      <b/>
      <u/>
      <sz val="16"/>
      <color theme="1"/>
      <name val="Baskerville Old Face"/>
      <family val="1"/>
    </font>
    <font>
      <b/>
      <u/>
      <sz val="16"/>
      <color theme="9" tint="-0.249977111117893"/>
      <name val="Black Chancery"/>
    </font>
    <font>
      <b/>
      <sz val="11"/>
      <color theme="1"/>
      <name val="Times New Roman"/>
      <family val="1"/>
    </font>
    <font>
      <b/>
      <sz val="9"/>
      <color indexed="8"/>
      <name val="Arial"/>
      <family val="2"/>
    </font>
    <font>
      <b/>
      <sz val="9"/>
      <color rgb="FF00B050"/>
      <name val="Algerian"/>
      <family val="5"/>
    </font>
    <font>
      <b/>
      <sz val="9"/>
      <color theme="1"/>
      <name val="Baskerville Old Face"/>
      <family val="1"/>
    </font>
    <font>
      <b/>
      <sz val="9"/>
      <color rgb="FFFF0000"/>
      <name val="Baguet Script"/>
    </font>
    <font>
      <b/>
      <sz val="14"/>
      <color indexed="57"/>
      <name val="Arial"/>
      <family val="2"/>
    </font>
    <font>
      <b/>
      <sz val="36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b/>
      <sz val="18"/>
      <name val="Flame"/>
    </font>
    <font>
      <sz val="14"/>
      <color indexed="17"/>
      <name val="Congenial Black"/>
    </font>
    <font>
      <sz val="18"/>
      <color rgb="FFFF0000"/>
      <name val="Calibri"/>
      <family val="2"/>
      <scheme val="minor"/>
    </font>
    <font>
      <b/>
      <sz val="18"/>
      <color rgb="FFFFFF00"/>
      <name val="Times New Roman"/>
      <family val="1"/>
    </font>
    <font>
      <b/>
      <sz val="14"/>
      <color rgb="FFFF0000"/>
      <name val="David"/>
      <family val="2"/>
      <charset val="177"/>
    </font>
    <font>
      <b/>
      <sz val="14"/>
      <color indexed="16"/>
      <name val="Flame"/>
    </font>
    <font>
      <sz val="18"/>
      <color indexed="17"/>
      <name val="Rockwell Condensed"/>
      <family val="1"/>
    </font>
    <font>
      <b/>
      <sz val="12"/>
      <color theme="8" tint="-0.499984740745262"/>
      <name val="Flame"/>
    </font>
    <font>
      <b/>
      <sz val="14"/>
      <color rgb="FFFF0000"/>
      <name val="Flame"/>
    </font>
    <font>
      <sz val="16"/>
      <color indexed="8"/>
      <name val="Gill Sans Nova Cond XBd"/>
      <family val="2"/>
    </font>
    <font>
      <b/>
      <sz val="20"/>
      <color rgb="FFFF0000"/>
      <name val="Rockwell Condensed"/>
      <family val="1"/>
    </font>
    <font>
      <b/>
      <sz val="20"/>
      <color rgb="FF3D41EB"/>
      <name val="Rockwell Condensed"/>
      <family val="1"/>
    </font>
    <font>
      <u/>
      <sz val="18"/>
      <color rgb="FFFFFF00"/>
      <name val="Gill Sans Nova Cond XBd"/>
      <family val="2"/>
    </font>
    <font>
      <u/>
      <sz val="18"/>
      <name val="Gill Sans Nova Cond XBd"/>
      <family val="2"/>
    </font>
    <font>
      <sz val="18"/>
      <name val="Gill Sans Nova Cond XBd"/>
      <family val="2"/>
    </font>
    <font>
      <u/>
      <sz val="18"/>
      <color indexed="8"/>
      <name val="Gill Sans Nova Cond XBd"/>
      <family val="2"/>
    </font>
    <font>
      <sz val="18"/>
      <color theme="1"/>
      <name val="Gill Sans Nova Cond XBd"/>
      <family val="2"/>
    </font>
    <font>
      <sz val="18"/>
      <color indexed="8"/>
      <name val="Gill Sans Nova Cond XBd"/>
      <family val="2"/>
    </font>
    <font>
      <b/>
      <sz val="22"/>
      <color rgb="FFFFFF00"/>
      <name val="Rockwell Condensed"/>
      <family val="1"/>
    </font>
    <font>
      <sz val="18"/>
      <color rgb="FF0070C0"/>
      <name val="Arial"/>
      <family val="2"/>
    </font>
    <font>
      <sz val="18"/>
      <color theme="3" tint="0.39997558519241921"/>
      <name val="Algerian"/>
      <family val="5"/>
    </font>
    <font>
      <sz val="18"/>
      <color rgb="FF00B050"/>
      <name val="Algerian"/>
      <family val="5"/>
    </font>
    <font>
      <sz val="12"/>
      <color theme="9"/>
      <name val="Elephant"/>
      <family val="1"/>
    </font>
    <font>
      <sz val="12"/>
      <color rgb="FF00D25F"/>
      <name val="Elephant"/>
      <family val="1"/>
    </font>
    <font>
      <u/>
      <sz val="16"/>
      <name val="Gill Sans Nova Cond XBd"/>
      <family val="2"/>
    </font>
    <font>
      <sz val="16"/>
      <name val="Gill Sans Nova Cond XBd"/>
      <family val="2"/>
    </font>
    <font>
      <b/>
      <sz val="18"/>
      <color rgb="FFFFFF00"/>
      <name val="Rockwell Condensed"/>
      <family val="1"/>
    </font>
    <font>
      <sz val="18"/>
      <color rgb="FF00B050"/>
      <name val="Elephant"/>
      <family val="1"/>
    </font>
    <font>
      <sz val="18"/>
      <color rgb="FF0070C0"/>
      <name val="Elephant"/>
      <family val="1"/>
    </font>
    <font>
      <sz val="18"/>
      <color theme="9" tint="-0.249977111117893"/>
      <name val="Elephant"/>
      <family val="1"/>
    </font>
    <font>
      <sz val="18"/>
      <name val="Elephant"/>
      <family val="1"/>
    </font>
    <font>
      <sz val="16"/>
      <color indexed="8"/>
      <name val="Elephant"/>
      <family val="1"/>
    </font>
    <font>
      <sz val="16"/>
      <color theme="9" tint="-0.249977111117893"/>
      <name val="Elephant"/>
      <family val="1"/>
    </font>
    <font>
      <sz val="14"/>
      <color rgb="FF0070C0"/>
      <name val="Elephant"/>
      <family val="1"/>
    </font>
    <font>
      <sz val="14"/>
      <color theme="9" tint="-0.249977111117893"/>
      <name val="Elephant"/>
      <family val="1"/>
    </font>
    <font>
      <sz val="14"/>
      <color rgb="FF00D25F"/>
      <name val="Elephant"/>
      <family val="1"/>
    </font>
    <font>
      <sz val="14"/>
      <color theme="9"/>
      <name val="Elephant"/>
      <family val="1"/>
    </font>
    <font>
      <sz val="14"/>
      <name val="Calibri"/>
      <family val="2"/>
      <scheme val="minor"/>
    </font>
    <font>
      <u/>
      <sz val="18"/>
      <color theme="1"/>
      <name val="Haettenschweiler"/>
      <family val="2"/>
    </font>
    <font>
      <b/>
      <sz val="18"/>
      <color theme="9" tint="-0.249977111117893"/>
      <name val="Elephant"/>
      <family val="1"/>
    </font>
    <font>
      <b/>
      <sz val="24"/>
      <name val="Rockwell Condensed"/>
      <family val="1"/>
    </font>
    <font>
      <sz val="22"/>
      <color rgb="FFFF0000"/>
      <name val="Haettenschweiler"/>
      <family val="2"/>
    </font>
    <font>
      <sz val="18"/>
      <color theme="9"/>
      <name val="Algerian"/>
      <family val="5"/>
    </font>
    <font>
      <u/>
      <sz val="18"/>
      <color theme="9"/>
      <name val="Algerian"/>
      <family val="5"/>
    </font>
    <font>
      <u/>
      <sz val="18"/>
      <color theme="4"/>
      <name val="Algerian"/>
      <family val="5"/>
    </font>
    <font>
      <sz val="18"/>
      <color theme="4"/>
      <name val="Algerian"/>
      <family val="5"/>
    </font>
    <font>
      <u/>
      <sz val="18"/>
      <color rgb="FFFF0000"/>
      <name val="Algerian"/>
      <family val="5"/>
    </font>
    <font>
      <b/>
      <sz val="16"/>
      <color theme="1"/>
      <name val="Elephant"/>
      <family val="1"/>
    </font>
    <font>
      <b/>
      <sz val="16"/>
      <color rgb="FFFFFF00"/>
      <name val="Elephant"/>
      <family val="1"/>
    </font>
    <font>
      <sz val="16"/>
      <color theme="3" tint="0.39997558519241921"/>
      <name val="Elephant"/>
      <family val="1"/>
    </font>
    <font>
      <b/>
      <u/>
      <sz val="18"/>
      <color rgb="FF3D41EB"/>
      <name val="Algerian"/>
      <family val="5"/>
    </font>
    <font>
      <b/>
      <u/>
      <sz val="18"/>
      <color theme="9" tint="-0.249977111117893"/>
      <name val="Algerian"/>
      <family val="5"/>
    </font>
    <font>
      <sz val="16"/>
      <color rgb="FF2DA330"/>
      <name val="Elephant"/>
      <family val="1"/>
    </font>
    <font>
      <b/>
      <sz val="14"/>
      <color indexed="8"/>
      <name val="Elephant"/>
      <family val="1"/>
    </font>
    <font>
      <u/>
      <sz val="18"/>
      <color theme="4" tint="-0.249977111117893"/>
      <name val="Algerian"/>
      <family val="5"/>
    </font>
    <font>
      <u/>
      <sz val="18"/>
      <color theme="9" tint="-0.249977111117893"/>
      <name val="Algerian"/>
      <family val="5"/>
    </font>
    <font>
      <b/>
      <sz val="14"/>
      <name val="David"/>
      <family val="2"/>
      <charset val="177"/>
    </font>
    <font>
      <sz val="16"/>
      <color theme="1"/>
      <name val="Rockwell Nova Cond"/>
      <family val="1"/>
    </font>
    <font>
      <u/>
      <sz val="18"/>
      <color theme="3" tint="0.39997558519241921"/>
      <name val="Algerian"/>
      <family val="5"/>
    </font>
    <font>
      <sz val="11"/>
      <color theme="1"/>
      <name val="ADLaM Display"/>
    </font>
    <font>
      <sz val="14"/>
      <color theme="1"/>
      <name val="ADLaM Display"/>
    </font>
    <font>
      <u/>
      <sz val="18"/>
      <color theme="3" tint="0.59999389629810485"/>
      <name val="Algerian"/>
      <family val="5"/>
    </font>
    <font>
      <b/>
      <sz val="14"/>
      <color rgb="FF7030A0"/>
      <name val="Brush Script MT"/>
      <family val="4"/>
    </font>
    <font>
      <b/>
      <sz val="12"/>
      <color rgb="FF7030A0"/>
      <name val="Brush Script MT"/>
      <family val="4"/>
    </font>
    <font>
      <u/>
      <sz val="18"/>
      <color rgb="FF7030A0"/>
      <name val="Algerian"/>
      <family val="5"/>
    </font>
    <font>
      <u/>
      <sz val="16"/>
      <color rgb="FF7030A0"/>
      <name val="Algerian"/>
      <family val="5"/>
    </font>
    <font>
      <b/>
      <sz val="14"/>
      <color theme="1"/>
      <name val="ADLaM Display"/>
    </font>
    <font>
      <b/>
      <sz val="10"/>
      <name val="Baguet Script"/>
    </font>
    <font>
      <b/>
      <sz val="10"/>
      <color theme="1"/>
      <name val="Baguet Script"/>
    </font>
    <font>
      <b/>
      <sz val="12"/>
      <color rgb="FFFF0000"/>
      <name val="Calibri"/>
      <family val="2"/>
      <scheme val="minor"/>
    </font>
    <font>
      <b/>
      <u/>
      <sz val="16"/>
      <color rgb="FFFF0000"/>
      <name val="Calibri"/>
      <family val="2"/>
      <scheme val="minor"/>
    </font>
    <font>
      <b/>
      <sz val="14"/>
      <color rgb="FFFF0000"/>
      <name val="Brush Script MT"/>
      <family val="4"/>
    </font>
    <font>
      <sz val="14"/>
      <color rgb="FFFF0000"/>
      <name val="David"/>
      <family val="2"/>
      <charset val="177"/>
    </font>
    <font>
      <b/>
      <sz val="18"/>
      <color rgb="FF7030A0"/>
      <name val="Algerian"/>
      <family val="5"/>
    </font>
    <font>
      <b/>
      <u/>
      <sz val="18"/>
      <color rgb="FF7030A0"/>
      <name val="Algerian"/>
      <family val="5"/>
    </font>
    <font>
      <u/>
      <sz val="18"/>
      <color theme="9" tint="-0.499984740745262"/>
      <name val="Algerian"/>
      <family val="5"/>
    </font>
    <font>
      <u/>
      <sz val="11"/>
      <name val="Calibri"/>
      <family val="2"/>
      <scheme val="minor"/>
    </font>
    <font>
      <u/>
      <sz val="16"/>
      <color rgb="FF00B050"/>
      <name val="Algerian"/>
      <family val="5"/>
    </font>
    <font>
      <u/>
      <sz val="18"/>
      <color theme="1"/>
      <name val="Algerian"/>
      <family val="5"/>
    </font>
    <font>
      <u/>
      <sz val="18"/>
      <color theme="0"/>
      <name val="Algerian"/>
      <family val="5"/>
    </font>
    <font>
      <u/>
      <sz val="18"/>
      <color rgb="FFA50021"/>
      <name val="Algerian"/>
      <family val="5"/>
    </font>
    <font>
      <u/>
      <sz val="18"/>
      <color rgb="FFFFC000"/>
      <name val="Algerian"/>
      <family val="5"/>
    </font>
    <font>
      <b/>
      <sz val="14"/>
      <color theme="1"/>
      <name val="David"/>
      <family val="2"/>
      <charset val="177"/>
    </font>
    <font>
      <u/>
      <sz val="14"/>
      <color rgb="FF7030A0"/>
      <name val="Algerian"/>
      <family val="5"/>
    </font>
    <font>
      <u/>
      <sz val="11"/>
      <color rgb="FF7030A0"/>
      <name val="Algerian"/>
      <family val="5"/>
    </font>
    <font>
      <sz val="16"/>
      <color theme="3" tint="0.249977111117893"/>
      <name val="Rockwell Nova Cond"/>
      <family val="1"/>
    </font>
    <font>
      <b/>
      <sz val="10"/>
      <color rgb="FFFFFF00"/>
      <name val="Congenial"/>
    </font>
    <font>
      <sz val="16"/>
      <color theme="3" tint="0.499984740745262"/>
      <name val="Rockwell Nova Cond"/>
      <family val="1"/>
    </font>
    <font>
      <sz val="10"/>
      <color theme="1"/>
      <name val="Congenial"/>
    </font>
    <font>
      <sz val="16"/>
      <color rgb="FF00B050"/>
      <name val="Rockwell Nova Cond"/>
      <family val="1"/>
    </font>
    <font>
      <sz val="14"/>
      <color theme="3" tint="0.39997558519241921"/>
      <name val="Rockwell Nova"/>
      <family val="1"/>
    </font>
    <font>
      <sz val="14"/>
      <color rgb="FF00B050"/>
      <name val="Rockwell Nova"/>
      <family val="1"/>
    </font>
    <font>
      <b/>
      <sz val="10"/>
      <color rgb="FF7030A0"/>
      <name val="Brush Script MT"/>
      <family val="4"/>
    </font>
    <font>
      <b/>
      <sz val="11"/>
      <color rgb="FF7030A0"/>
      <name val="Brush Script MT"/>
      <family val="4"/>
    </font>
    <font>
      <b/>
      <u/>
      <sz val="9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8"/>
      <color theme="1"/>
      <name val="Rockwell Condensed"/>
      <family val="1"/>
    </font>
    <font>
      <sz val="16"/>
      <color theme="3" tint="0.249977111117893"/>
      <name val="Elephant"/>
      <family val="1"/>
    </font>
    <font>
      <sz val="16"/>
      <color theme="1"/>
      <name val="Elephant"/>
      <family val="1"/>
    </font>
    <font>
      <sz val="16"/>
      <color theme="3" tint="0.499984740745262"/>
      <name val="Elephant"/>
      <family val="1"/>
    </font>
    <font>
      <b/>
      <u/>
      <sz val="18"/>
      <name val="Gill Sans Nova Cond XBd"/>
      <family val="2"/>
    </font>
    <font>
      <b/>
      <sz val="14"/>
      <name val="Gill Sans Nova Cond XBd"/>
      <family val="2"/>
    </font>
    <font>
      <b/>
      <sz val="14"/>
      <color rgb="FF800000"/>
      <name val="Arial"/>
      <family val="2"/>
    </font>
    <font>
      <b/>
      <sz val="11"/>
      <color rgb="FF800000"/>
      <name val="Arial"/>
      <family val="2"/>
    </font>
    <font>
      <b/>
      <sz val="9"/>
      <color rgb="FF7030A0"/>
      <name val="Arial"/>
      <family val="2"/>
    </font>
    <font>
      <b/>
      <sz val="16"/>
      <color rgb="FF7030A0"/>
      <name val="Arial"/>
      <family val="2"/>
    </font>
    <font>
      <b/>
      <sz val="14"/>
      <color rgb="FF7030A0"/>
      <name val="Arial"/>
      <family val="2"/>
    </font>
    <font>
      <b/>
      <u/>
      <sz val="20"/>
      <color rgb="FF7030A0"/>
      <name val="Arial"/>
      <family val="2"/>
    </font>
    <font>
      <sz val="14"/>
      <color rgb="FF7030A0"/>
      <name val="Calibri"/>
      <family val="2"/>
      <scheme val="minor"/>
    </font>
    <font>
      <b/>
      <sz val="18"/>
      <color rgb="FF7030A0"/>
      <name val="Arial"/>
      <family val="2"/>
    </font>
    <font>
      <sz val="12"/>
      <color rgb="FF7030A0"/>
      <name val="Calibri"/>
      <family val="2"/>
      <scheme val="minor"/>
    </font>
    <font>
      <b/>
      <sz val="11"/>
      <color rgb="FF7030A0"/>
      <name val="Arial"/>
      <family val="2"/>
    </font>
    <font>
      <b/>
      <sz val="20"/>
      <color rgb="FF7030A0"/>
      <name val="Arial"/>
      <family val="2"/>
    </font>
    <font>
      <b/>
      <sz val="12"/>
      <color rgb="FFFFFF00"/>
      <name val="Congenial"/>
    </font>
    <font>
      <sz val="12"/>
      <color theme="1"/>
      <name val="Congenial"/>
    </font>
    <font>
      <u/>
      <sz val="16"/>
      <color indexed="8"/>
      <name val="Gill Sans Nova Cond XBd"/>
      <family val="2"/>
    </font>
    <font>
      <sz val="14"/>
      <color theme="1"/>
      <name val="Elephant"/>
      <family val="1"/>
    </font>
    <font>
      <u/>
      <sz val="12"/>
      <color indexed="8"/>
      <name val="Gill Sans Nova Cond XBd"/>
      <family val="2"/>
    </font>
    <font>
      <sz val="14"/>
      <color theme="3" tint="0.499984740745262"/>
      <name val="Elephant"/>
      <family val="1"/>
    </font>
    <font>
      <sz val="10"/>
      <color theme="3" tint="0.499984740745262"/>
      <name val="Elephant"/>
      <family val="1"/>
    </font>
    <font>
      <b/>
      <sz val="14"/>
      <color rgb="FF7030A0"/>
      <name val="Boucherie Block"/>
    </font>
    <font>
      <b/>
      <sz val="14"/>
      <color rgb="FFFF0000"/>
      <name val="Boucherie Block"/>
    </font>
    <font>
      <b/>
      <sz val="12"/>
      <color rgb="FF7030A0"/>
      <name val="Boucherie Block"/>
    </font>
    <font>
      <b/>
      <sz val="11"/>
      <color rgb="FF7030A0"/>
      <name val="Boucherie Block"/>
    </font>
    <font>
      <b/>
      <sz val="10"/>
      <color rgb="FF7030A0"/>
      <name val="Boucherie Block"/>
    </font>
    <font>
      <b/>
      <sz val="12"/>
      <color theme="1"/>
      <name val="Aptos"/>
      <family val="2"/>
    </font>
    <font>
      <b/>
      <sz val="12"/>
      <color rgb="FFFFFF00"/>
      <name val="Calibri"/>
      <family val="2"/>
      <scheme val="minor"/>
    </font>
    <font>
      <sz val="18"/>
      <color rgb="FF7030A0"/>
      <name val="Calibri"/>
      <family val="2"/>
      <scheme val="minor"/>
    </font>
    <font>
      <b/>
      <sz val="18"/>
      <color rgb="FF7030A0"/>
      <name val="Calibri"/>
      <family val="2"/>
      <scheme val="minor"/>
    </font>
    <font>
      <b/>
      <sz val="10"/>
      <color rgb="FFFF0000"/>
      <name val="BlackChancery"/>
    </font>
    <font>
      <b/>
      <sz val="10"/>
      <color theme="3"/>
      <name val="BlackChancery"/>
    </font>
    <font>
      <b/>
      <sz val="10"/>
      <color rgb="FF2DA330"/>
      <name val="BlackChancery"/>
    </font>
    <font>
      <b/>
      <sz val="10"/>
      <color theme="5" tint="-0.249977111117893"/>
      <name val="BlackChancery"/>
    </font>
    <font>
      <b/>
      <sz val="10"/>
      <color theme="9" tint="-0.249977111117893"/>
      <name val="BlackChancery"/>
    </font>
    <font>
      <b/>
      <sz val="10"/>
      <color theme="2" tint="-0.499984740745262"/>
      <name val="BlackChancery"/>
    </font>
    <font>
      <b/>
      <sz val="10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0"/>
      <name val="Calibri"/>
      <family val="2"/>
      <scheme val="minor"/>
    </font>
  </fonts>
  <fills count="68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17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indexed="48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9999FF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rgb="FFFF99CC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rgb="FF00D25F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9966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33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3D41EB"/>
        <bgColor indexed="64"/>
      </patternFill>
    </fill>
    <fill>
      <patternFill patternType="solid">
        <fgColor rgb="FF2DA33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80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A500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8" tint="0.79998168889431442"/>
        <bgColor indexed="64"/>
      </patternFill>
    </fill>
  </fills>
  <borders count="122">
    <border>
      <left/>
      <right/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rgb="FFFF0000"/>
      </left>
      <right/>
      <top style="thick">
        <color rgb="FFFF0000"/>
      </top>
      <bottom/>
      <diagonal/>
    </border>
    <border>
      <left/>
      <right/>
      <top style="thick">
        <color rgb="FFFF0000"/>
      </top>
      <bottom/>
      <diagonal/>
    </border>
    <border>
      <left/>
      <right style="thick">
        <color rgb="FFFF0000"/>
      </right>
      <top style="thick">
        <color rgb="FFFF0000"/>
      </top>
      <bottom/>
      <diagonal/>
    </border>
    <border>
      <left style="thick">
        <color rgb="FFFF0000"/>
      </left>
      <right/>
      <top/>
      <bottom/>
      <diagonal/>
    </border>
    <border>
      <left/>
      <right style="thick">
        <color rgb="FFFF0000"/>
      </right>
      <top/>
      <bottom/>
      <diagonal/>
    </border>
    <border>
      <left style="thick">
        <color rgb="FFFF0000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ck">
        <color rgb="FFFF0000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thick">
        <color rgb="FFFF0000"/>
      </left>
      <right/>
      <top style="thick">
        <color auto="1"/>
      </top>
      <bottom/>
      <diagonal/>
    </border>
    <border>
      <left/>
      <right style="thick">
        <color rgb="FFFF0000"/>
      </right>
      <top style="thick">
        <color auto="1"/>
      </top>
      <bottom/>
      <diagonal/>
    </border>
    <border>
      <left style="thick">
        <color indexed="64"/>
      </left>
      <right style="thick">
        <color rgb="FFFF0000"/>
      </right>
      <top style="thick">
        <color indexed="64"/>
      </top>
      <bottom style="thick">
        <color indexed="64"/>
      </bottom>
      <diagonal/>
    </border>
    <border>
      <left style="thick">
        <color rgb="FFFF0000"/>
      </left>
      <right style="thick">
        <color auto="1"/>
      </right>
      <top/>
      <bottom style="thick">
        <color auto="1"/>
      </bottom>
      <diagonal/>
    </border>
    <border>
      <left style="thick">
        <color rgb="FFFF0000"/>
      </left>
      <right/>
      <top/>
      <bottom style="thick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rgb="FFFF0000"/>
      </bottom>
      <diagonal/>
    </border>
    <border>
      <left style="thick">
        <color indexed="64"/>
      </left>
      <right style="thick">
        <color rgb="FFFF0000"/>
      </right>
      <top style="thick">
        <color indexed="64"/>
      </top>
      <bottom style="thick">
        <color rgb="FFFF0000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 style="thick">
        <color indexed="64"/>
      </top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ck">
        <color indexed="64"/>
      </right>
      <top/>
      <bottom style="thick">
        <color theme="9" tint="-0.24994659260841701"/>
      </bottom>
      <diagonal/>
    </border>
    <border>
      <left/>
      <right/>
      <top/>
      <bottom style="thick">
        <color rgb="FFFF0000"/>
      </bottom>
      <diagonal/>
    </border>
    <border>
      <left/>
      <right style="thick">
        <color rgb="FFFF0000"/>
      </right>
      <top/>
      <bottom style="thick">
        <color rgb="FFFF0000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thick">
        <color auto="1"/>
      </left>
      <right/>
      <top/>
      <bottom style="thick">
        <color theme="9" tint="-0.24994659260841701"/>
      </bottom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 style="thick">
        <color indexed="64"/>
      </left>
      <right style="thick">
        <color auto="1"/>
      </right>
      <top/>
      <bottom style="thick">
        <color auto="1"/>
      </bottom>
      <diagonal/>
    </border>
    <border>
      <left style="thick">
        <color rgb="FFFF0000"/>
      </left>
      <right/>
      <top style="thick">
        <color auto="1"/>
      </top>
      <bottom style="thick">
        <color auto="1"/>
      </bottom>
      <diagonal/>
    </border>
    <border>
      <left/>
      <right style="thick">
        <color rgb="FFFF0000"/>
      </right>
      <top style="thick">
        <color auto="1"/>
      </top>
      <bottom style="thick">
        <color auto="1"/>
      </bottom>
      <diagonal/>
    </border>
    <border>
      <left/>
      <right/>
      <top style="thick">
        <color theme="3" tint="-0.24994659260841701"/>
      </top>
      <bottom/>
      <diagonal/>
    </border>
    <border>
      <left/>
      <right/>
      <top/>
      <bottom style="thick">
        <color theme="3" tint="-0.2499465926084170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ck">
        <color rgb="FFFF0000"/>
      </left>
      <right/>
      <top style="medium">
        <color auto="1"/>
      </top>
      <bottom style="medium">
        <color auto="1"/>
      </bottom>
      <diagonal/>
    </border>
    <border>
      <left/>
      <right style="thick">
        <color rgb="FFFF0000"/>
      </right>
      <top style="medium">
        <color auto="1"/>
      </top>
      <bottom style="medium">
        <color auto="1"/>
      </bottom>
      <diagonal/>
    </border>
    <border>
      <left style="thick">
        <color rgb="FFFF0000"/>
      </left>
      <right/>
      <top style="thick">
        <color auto="1"/>
      </top>
      <bottom style="thick">
        <color rgb="FFFF0000"/>
      </bottom>
      <diagonal/>
    </border>
    <border>
      <left/>
      <right/>
      <top style="thick">
        <color auto="1"/>
      </top>
      <bottom style="thick">
        <color rgb="FFFF0000"/>
      </bottom>
      <diagonal/>
    </border>
    <border>
      <left/>
      <right style="thick">
        <color rgb="FFFF0000"/>
      </right>
      <top style="thick">
        <color auto="1"/>
      </top>
      <bottom style="thick">
        <color rgb="FFFF0000"/>
      </bottom>
      <diagonal/>
    </border>
    <border>
      <left/>
      <right style="thick">
        <color rgb="FFFF0000"/>
      </right>
      <top/>
      <bottom style="thick">
        <color indexed="64"/>
      </bottom>
      <diagonal/>
    </border>
    <border>
      <left style="thick">
        <color rgb="FFFF0000"/>
      </left>
      <right style="thick">
        <color auto="1"/>
      </right>
      <top style="thick">
        <color theme="1"/>
      </top>
      <bottom style="thick">
        <color auto="1"/>
      </bottom>
      <diagonal/>
    </border>
    <border>
      <left/>
      <right style="thick">
        <color indexed="64"/>
      </right>
      <top style="thick">
        <color theme="1"/>
      </top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theme="1"/>
      </top>
      <bottom style="thick">
        <color auto="1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ck">
        <color theme="1"/>
      </top>
      <bottom style="thick">
        <color theme="1"/>
      </bottom>
      <diagonal/>
    </border>
    <border>
      <left/>
      <right/>
      <top style="thick">
        <color rgb="FFFF0000"/>
      </top>
      <bottom style="thick">
        <color rgb="FFFF0000"/>
      </bottom>
      <diagonal/>
    </border>
    <border>
      <left style="thick">
        <color indexed="64"/>
      </left>
      <right style="thick">
        <color indexed="64"/>
      </right>
      <top style="thick">
        <color rgb="FF3D41EB"/>
      </top>
      <bottom style="thick">
        <color rgb="FF3D41EB"/>
      </bottom>
      <diagonal/>
    </border>
    <border>
      <left style="thick">
        <color indexed="64"/>
      </left>
      <right style="thick">
        <color indexed="64"/>
      </right>
      <top style="thick">
        <color rgb="FF3D41EB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rgb="FF3D41EB"/>
      </bottom>
      <diagonal/>
    </border>
    <border>
      <left style="thick">
        <color rgb="FFFF0000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 style="thick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 style="thick">
        <color auto="1"/>
      </right>
      <top/>
      <bottom style="thick">
        <color rgb="FFFF0000"/>
      </bottom>
      <diagonal/>
    </border>
    <border>
      <left style="medium">
        <color indexed="64"/>
      </left>
      <right style="medium">
        <color indexed="64"/>
      </right>
      <top style="thick">
        <color indexed="64"/>
      </top>
      <bottom/>
      <diagonal/>
    </border>
    <border>
      <left style="medium">
        <color indexed="64"/>
      </left>
      <right/>
      <top style="thick">
        <color indexed="64"/>
      </top>
      <bottom/>
      <diagonal/>
    </border>
    <border>
      <left style="medium">
        <color indexed="64"/>
      </left>
      <right style="thick">
        <color indexed="64"/>
      </right>
      <top style="thick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ck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ck">
        <color indexed="64"/>
      </bottom>
      <diagonal/>
    </border>
    <border>
      <left style="medium">
        <color indexed="64"/>
      </left>
      <right/>
      <top/>
      <bottom style="thick">
        <color indexed="64"/>
      </bottom>
      <diagonal/>
    </border>
    <border>
      <left style="medium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rgb="FFFF0000"/>
      </left>
      <right/>
      <top style="medium">
        <color auto="1"/>
      </top>
      <bottom style="thick">
        <color auto="1"/>
      </bottom>
      <diagonal/>
    </border>
    <border>
      <left style="thick">
        <color rgb="FF00B050"/>
      </left>
      <right/>
      <top/>
      <bottom style="thick">
        <color rgb="FF00B050"/>
      </bottom>
      <diagonal/>
    </border>
    <border>
      <left style="thick">
        <color rgb="FF00B050"/>
      </left>
      <right/>
      <top style="thick">
        <color rgb="FF00B050"/>
      </top>
      <bottom style="thick">
        <color rgb="FF00B050"/>
      </bottom>
      <diagonal/>
    </border>
    <border>
      <left style="thick">
        <color theme="1"/>
      </left>
      <right style="thick">
        <color theme="1"/>
      </right>
      <top style="thick">
        <color theme="1"/>
      </top>
      <bottom style="thick">
        <color theme="1"/>
      </bottom>
      <diagonal/>
    </border>
    <border>
      <left style="thick">
        <color rgb="FFA50021"/>
      </left>
      <right style="thick">
        <color rgb="FFA50021"/>
      </right>
      <top style="thick">
        <color rgb="FFA50021"/>
      </top>
      <bottom style="thick">
        <color rgb="FFA50021"/>
      </bottom>
      <diagonal/>
    </border>
    <border>
      <left style="thick">
        <color rgb="FF008000"/>
      </left>
      <right style="thick">
        <color rgb="FF008000"/>
      </right>
      <top style="thick">
        <color rgb="FF008000"/>
      </top>
      <bottom style="thick">
        <color rgb="FF008000"/>
      </bottom>
      <diagonal/>
    </border>
    <border>
      <left/>
      <right style="thick">
        <color theme="1"/>
      </right>
      <top style="thick">
        <color indexed="64"/>
      </top>
      <bottom style="thick">
        <color theme="1"/>
      </bottom>
      <diagonal/>
    </border>
    <border>
      <left/>
      <right style="thick">
        <color theme="1"/>
      </right>
      <top style="thick">
        <color theme="1"/>
      </top>
      <bottom style="thick">
        <color theme="1"/>
      </bottom>
      <diagonal/>
    </border>
    <border>
      <left style="thick">
        <color rgb="FFFF0000"/>
      </left>
      <right style="thick">
        <color auto="1"/>
      </right>
      <top/>
      <bottom style="thick">
        <color rgb="FFFF0000"/>
      </bottom>
      <diagonal/>
    </border>
    <border>
      <left style="thick">
        <color rgb="FFFF0000"/>
      </left>
      <right style="thick">
        <color auto="1"/>
      </right>
      <top style="thick">
        <color auto="1"/>
      </top>
      <bottom style="thick">
        <color rgb="FFFF0000"/>
      </bottom>
      <diagonal/>
    </border>
    <border>
      <left style="thick">
        <color indexed="64"/>
      </left>
      <right/>
      <top style="thick">
        <color indexed="64"/>
      </top>
      <bottom style="thick">
        <color rgb="FFFF0000"/>
      </bottom>
      <diagonal/>
    </border>
    <border>
      <left/>
      <right style="thick">
        <color indexed="64"/>
      </right>
      <top style="thick">
        <color indexed="64"/>
      </top>
      <bottom style="thick">
        <color rgb="FFFF0000"/>
      </bottom>
      <diagonal/>
    </border>
    <border>
      <left style="thick">
        <color rgb="FFFF0000"/>
      </left>
      <right style="thick">
        <color rgb="FFFF0000"/>
      </right>
      <top style="thick">
        <color rgb="FFFF0000"/>
      </top>
      <bottom style="thick">
        <color rgb="FFFF0000"/>
      </bottom>
      <diagonal/>
    </border>
    <border>
      <left style="thick">
        <color rgb="FFFF0000"/>
      </left>
      <right style="thick">
        <color indexed="64"/>
      </right>
      <top style="thick">
        <color rgb="FFFF0000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rgb="FFFF0000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rgb="FFFF0000"/>
      </top>
      <bottom/>
      <diagonal/>
    </border>
    <border>
      <left style="thick">
        <color indexed="64"/>
      </left>
      <right style="thick">
        <color rgb="FFFF0000"/>
      </right>
      <top style="thick">
        <color rgb="FFFF0000"/>
      </top>
      <bottom/>
      <diagonal/>
    </border>
    <border>
      <left style="thick">
        <color indexed="64"/>
      </left>
      <right style="thick">
        <color rgb="FFFF0000"/>
      </right>
      <top/>
      <bottom/>
      <diagonal/>
    </border>
    <border>
      <left style="thick">
        <color indexed="64"/>
      </left>
      <right style="thick">
        <color rgb="FFFF0000"/>
      </right>
      <top/>
      <bottom style="thick">
        <color rgb="FFFF0000"/>
      </bottom>
      <diagonal/>
    </border>
    <border>
      <left style="thick">
        <color auto="1"/>
      </left>
      <right style="thick">
        <color rgb="FFFF0000"/>
      </right>
      <top/>
      <bottom style="thick">
        <color auto="1"/>
      </bottom>
      <diagonal/>
    </border>
    <border>
      <left style="thick">
        <color rgb="FFFF0000"/>
      </left>
      <right/>
      <top style="thick">
        <color theme="1"/>
      </top>
      <bottom/>
      <diagonal/>
    </border>
    <border>
      <left/>
      <right style="medium">
        <color auto="1"/>
      </right>
      <top style="thick">
        <color auto="1"/>
      </top>
      <bottom style="thick">
        <color auto="1"/>
      </bottom>
      <diagonal/>
    </border>
    <border>
      <left/>
      <right/>
      <top style="thick">
        <color rgb="FFFF0000"/>
      </top>
      <bottom style="thick">
        <color indexed="64"/>
      </bottom>
      <diagonal/>
    </border>
    <border>
      <left style="thick">
        <color rgb="FFFF0000"/>
      </left>
      <right style="thick">
        <color rgb="FFFF0000"/>
      </right>
      <top style="thick">
        <color rgb="FFFF0000"/>
      </top>
      <bottom/>
      <diagonal/>
    </border>
    <border>
      <left style="thick">
        <color indexed="64"/>
      </left>
      <right/>
      <top style="thick">
        <color rgb="FFFF0000"/>
      </top>
      <bottom/>
      <diagonal/>
    </border>
    <border>
      <left style="thick">
        <color indexed="64"/>
      </left>
      <right/>
      <top/>
      <bottom style="thick">
        <color rgb="FFFF0000"/>
      </bottom>
      <diagonal/>
    </border>
    <border>
      <left/>
      <right style="thick">
        <color rgb="FF008000"/>
      </right>
      <top style="thick">
        <color rgb="FF008000"/>
      </top>
      <bottom style="thick">
        <color rgb="FF008000"/>
      </bottom>
      <diagonal/>
    </border>
    <border>
      <left/>
      <right/>
      <top style="thick">
        <color rgb="FF00B050"/>
      </top>
      <bottom style="thick">
        <color rgb="FF00B050"/>
      </bottom>
      <diagonal/>
    </border>
    <border>
      <left style="thick">
        <color rgb="FFFF0000"/>
      </left>
      <right style="thick">
        <color rgb="FFFF0000"/>
      </right>
      <top style="thick">
        <color auto="1"/>
      </top>
      <bottom style="thick">
        <color auto="1"/>
      </bottom>
      <diagonal/>
    </border>
    <border>
      <left style="thick">
        <color rgb="FFFF0000"/>
      </left>
      <right style="thick">
        <color rgb="FFFF0000"/>
      </right>
      <top/>
      <bottom style="thick">
        <color rgb="FFFF0000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medium">
        <color rgb="FF3D41EB"/>
      </left>
      <right style="thick">
        <color indexed="64"/>
      </right>
      <top/>
      <bottom style="thick">
        <color indexed="64"/>
      </bottom>
      <diagonal/>
    </border>
    <border>
      <left style="medium">
        <color rgb="FF3D41EB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rgb="FF3D41EB"/>
      </left>
      <right style="thick">
        <color indexed="64"/>
      </right>
      <top style="thick">
        <color indexed="64"/>
      </top>
      <bottom/>
      <diagonal/>
    </border>
    <border>
      <left style="medium">
        <color rgb="FF3D41EB"/>
      </left>
      <right style="thick">
        <color indexed="64"/>
      </right>
      <top style="thick">
        <color indexed="64"/>
      </top>
      <bottom style="medium">
        <color theme="1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medium">
        <color theme="1"/>
      </bottom>
      <diagonal/>
    </border>
    <border>
      <left style="thick">
        <color indexed="64"/>
      </left>
      <right/>
      <top style="thick">
        <color indexed="64"/>
      </top>
      <bottom style="medium">
        <color theme="1"/>
      </bottom>
      <diagonal/>
    </border>
    <border>
      <left/>
      <right/>
      <top style="thick">
        <color indexed="64"/>
      </top>
      <bottom style="medium">
        <color theme="1"/>
      </bottom>
      <diagonal/>
    </border>
  </borders>
  <cellStyleXfs count="1">
    <xf numFmtId="0" fontId="0" fillId="0" borderId="0"/>
  </cellStyleXfs>
  <cellXfs count="2167">
    <xf numFmtId="0" fontId="0" fillId="0" borderId="0" xfId="0"/>
    <xf numFmtId="0" fontId="0" fillId="0" borderId="0" xfId="0" applyAlignment="1">
      <alignment horizontal="center"/>
    </xf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6" xfId="0" applyBorder="1" applyAlignment="1">
      <alignment horizontal="center"/>
    </xf>
    <xf numFmtId="0" fontId="2" fillId="0" borderId="0" xfId="0" applyFont="1"/>
    <xf numFmtId="0" fontId="0" fillId="0" borderId="7" xfId="0" applyBorder="1"/>
    <xf numFmtId="0" fontId="5" fillId="0" borderId="6" xfId="0" applyFont="1" applyBorder="1"/>
    <xf numFmtId="0" fontId="5" fillId="0" borderId="4" xfId="0" applyFont="1" applyBorder="1"/>
    <xf numFmtId="0" fontId="8" fillId="0" borderId="0" xfId="0" applyFont="1"/>
    <xf numFmtId="0" fontId="9" fillId="0" borderId="0" xfId="0" applyFont="1" applyAlignment="1">
      <alignment vertical="center"/>
    </xf>
    <xf numFmtId="0" fontId="10" fillId="0" borderId="0" xfId="0" applyFont="1"/>
    <xf numFmtId="0" fontId="11" fillId="0" borderId="0" xfId="0" applyFont="1" applyAlignment="1">
      <alignment horizontal="center"/>
    </xf>
    <xf numFmtId="0" fontId="11" fillId="0" borderId="0" xfId="0" applyFont="1" applyAlignment="1">
      <alignment horizontal="left"/>
    </xf>
    <xf numFmtId="0" fontId="10" fillId="0" borderId="0" xfId="0" applyFont="1" applyAlignment="1">
      <alignment vertical="center"/>
    </xf>
    <xf numFmtId="0" fontId="1" fillId="0" borderId="0" xfId="0" applyFont="1"/>
    <xf numFmtId="0" fontId="2" fillId="7" borderId="9" xfId="0" applyFont="1" applyFill="1" applyBorder="1" applyAlignment="1">
      <alignment wrapText="1"/>
    </xf>
    <xf numFmtId="0" fontId="0" fillId="8" borderId="9" xfId="0" applyFill="1" applyBorder="1" applyAlignment="1">
      <alignment wrapText="1"/>
    </xf>
    <xf numFmtId="0" fontId="0" fillId="9" borderId="9" xfId="0" applyFill="1" applyBorder="1"/>
    <xf numFmtId="0" fontId="0" fillId="10" borderId="9" xfId="0" applyFill="1" applyBorder="1"/>
    <xf numFmtId="0" fontId="12" fillId="0" borderId="0" xfId="0" applyFont="1" applyAlignment="1">
      <alignment horizontal="left"/>
    </xf>
    <xf numFmtId="0" fontId="14" fillId="0" borderId="0" xfId="0" applyFont="1"/>
    <xf numFmtId="0" fontId="15" fillId="0" borderId="0" xfId="0" applyFont="1" applyAlignment="1">
      <alignment horizontal="left"/>
    </xf>
    <xf numFmtId="0" fontId="16" fillId="3" borderId="9" xfId="0" applyFont="1" applyFill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20" fillId="0" borderId="0" xfId="0" applyFont="1" applyAlignment="1">
      <alignment horizontal="left"/>
    </xf>
    <xf numFmtId="0" fontId="21" fillId="0" borderId="0" xfId="0" applyFont="1" applyAlignment="1">
      <alignment horizontal="center"/>
    </xf>
    <xf numFmtId="0" fontId="0" fillId="0" borderId="0" xfId="0" quotePrefix="1"/>
    <xf numFmtId="0" fontId="0" fillId="0" borderId="12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18" fillId="0" borderId="0" xfId="0" applyFont="1"/>
    <xf numFmtId="0" fontId="32" fillId="0" borderId="13" xfId="0" applyFont="1" applyBorder="1" applyAlignment="1">
      <alignment horizontal="center"/>
    </xf>
    <xf numFmtId="0" fontId="30" fillId="5" borderId="16" xfId="0" applyFont="1" applyFill="1" applyBorder="1"/>
    <xf numFmtId="0" fontId="30" fillId="15" borderId="16" xfId="0" applyFont="1" applyFill="1" applyBorder="1"/>
    <xf numFmtId="0" fontId="30" fillId="16" borderId="16" xfId="0" applyFont="1" applyFill="1" applyBorder="1"/>
    <xf numFmtId="0" fontId="0" fillId="17" borderId="0" xfId="0" applyFill="1"/>
    <xf numFmtId="0" fontId="3" fillId="0" borderId="0" xfId="0" applyFont="1"/>
    <xf numFmtId="0" fontId="0" fillId="0" borderId="0" xfId="0" applyAlignment="1">
      <alignment wrapText="1"/>
    </xf>
    <xf numFmtId="0" fontId="34" fillId="0" borderId="0" xfId="0" applyFont="1" applyAlignment="1">
      <alignment horizontal="center"/>
    </xf>
    <xf numFmtId="0" fontId="35" fillId="0" borderId="0" xfId="0" applyFont="1" applyAlignment="1">
      <alignment horizontal="center"/>
    </xf>
    <xf numFmtId="0" fontId="36" fillId="0" borderId="0" xfId="0" applyFont="1" applyAlignment="1">
      <alignment horizontal="center"/>
    </xf>
    <xf numFmtId="0" fontId="37" fillId="0" borderId="0" xfId="0" applyFont="1"/>
    <xf numFmtId="0" fontId="20" fillId="0" borderId="0" xfId="0" applyFont="1" applyAlignment="1">
      <alignment horizontal="center"/>
    </xf>
    <xf numFmtId="0" fontId="36" fillId="0" borderId="0" xfId="0" applyFont="1" applyAlignment="1">
      <alignment wrapText="1"/>
    </xf>
    <xf numFmtId="0" fontId="36" fillId="0" borderId="0" xfId="0" applyFont="1"/>
    <xf numFmtId="0" fontId="39" fillId="0" borderId="0" xfId="0" applyFont="1" applyAlignment="1">
      <alignment horizontal="left"/>
    </xf>
    <xf numFmtId="0" fontId="39" fillId="0" borderId="0" xfId="0" applyFont="1"/>
    <xf numFmtId="0" fontId="38" fillId="0" borderId="0" xfId="0" applyFont="1" applyAlignment="1">
      <alignment horizontal="left"/>
    </xf>
    <xf numFmtId="0" fontId="36" fillId="0" borderId="0" xfId="0" applyFont="1" applyAlignment="1">
      <alignment horizontal="left"/>
    </xf>
    <xf numFmtId="0" fontId="0" fillId="0" borderId="0" xfId="0" applyAlignment="1">
      <alignment horizontal="left"/>
    </xf>
    <xf numFmtId="0" fontId="40" fillId="0" borderId="0" xfId="0" applyFont="1"/>
    <xf numFmtId="0" fontId="35" fillId="0" borderId="0" xfId="0" applyFont="1" applyAlignment="1">
      <alignment horizontal="center" wrapText="1"/>
    </xf>
    <xf numFmtId="0" fontId="39" fillId="0" borderId="0" xfId="0" applyFont="1" applyAlignment="1">
      <alignment wrapText="1"/>
    </xf>
    <xf numFmtId="0" fontId="20" fillId="0" borderId="0" xfId="0" applyFont="1"/>
    <xf numFmtId="0" fontId="45" fillId="0" borderId="0" xfId="0" applyFont="1" applyAlignment="1">
      <alignment horizontal="center"/>
    </xf>
    <xf numFmtId="0" fontId="38" fillId="0" borderId="0" xfId="0" applyFont="1" applyAlignment="1">
      <alignment horizontal="center"/>
    </xf>
    <xf numFmtId="0" fontId="38" fillId="0" borderId="0" xfId="0" applyFont="1"/>
    <xf numFmtId="0" fontId="4" fillId="0" borderId="0" xfId="0" applyFont="1" applyAlignment="1">
      <alignment horizontal="center"/>
    </xf>
    <xf numFmtId="0" fontId="0" fillId="0" borderId="0" xfId="0" quotePrefix="1" applyAlignment="1">
      <alignment horizontal="center"/>
    </xf>
    <xf numFmtId="0" fontId="46" fillId="0" borderId="0" xfId="0" applyFont="1"/>
    <xf numFmtId="0" fontId="47" fillId="0" borderId="0" xfId="0" applyFont="1"/>
    <xf numFmtId="0" fontId="44" fillId="0" borderId="0" xfId="0" applyFont="1"/>
    <xf numFmtId="0" fontId="48" fillId="0" borderId="0" xfId="0" applyFont="1"/>
    <xf numFmtId="0" fontId="51" fillId="0" borderId="4" xfId="0" applyFont="1" applyBorder="1"/>
    <xf numFmtId="0" fontId="53" fillId="22" borderId="9" xfId="0" applyFont="1" applyFill="1" applyBorder="1" applyAlignment="1">
      <alignment horizontal="center" vertical="center" wrapText="1"/>
    </xf>
    <xf numFmtId="0" fontId="53" fillId="21" borderId="9" xfId="0" applyFont="1" applyFill="1" applyBorder="1" applyAlignment="1">
      <alignment horizontal="center" vertical="center" wrapText="1"/>
    </xf>
    <xf numFmtId="0" fontId="53" fillId="20" borderId="9" xfId="0" applyFont="1" applyFill="1" applyBorder="1" applyAlignment="1">
      <alignment horizontal="center" vertical="center" wrapText="1"/>
    </xf>
    <xf numFmtId="0" fontId="53" fillId="23" borderId="9" xfId="0" applyFont="1" applyFill="1" applyBorder="1" applyAlignment="1">
      <alignment horizontal="center" vertical="center"/>
    </xf>
    <xf numFmtId="0" fontId="54" fillId="24" borderId="9" xfId="0" applyFont="1" applyFill="1" applyBorder="1" applyAlignment="1">
      <alignment horizontal="center" vertical="center" wrapText="1"/>
    </xf>
    <xf numFmtId="0" fontId="27" fillId="26" borderId="9" xfId="0" applyFont="1" applyFill="1" applyBorder="1" applyAlignment="1">
      <alignment horizontal="center" vertical="center"/>
    </xf>
    <xf numFmtId="0" fontId="27" fillId="27" borderId="9" xfId="0" applyFont="1" applyFill="1" applyBorder="1" applyAlignment="1">
      <alignment horizontal="center" vertical="center"/>
    </xf>
    <xf numFmtId="0" fontId="55" fillId="25" borderId="9" xfId="0" applyFont="1" applyFill="1" applyBorder="1" applyAlignment="1">
      <alignment horizontal="center" vertical="center"/>
    </xf>
    <xf numFmtId="0" fontId="16" fillId="26" borderId="9" xfId="0" applyFont="1" applyFill="1" applyBorder="1" applyAlignment="1">
      <alignment horizontal="center" vertical="center"/>
    </xf>
    <xf numFmtId="0" fontId="56" fillId="0" borderId="0" xfId="0" applyFont="1"/>
    <xf numFmtId="0" fontId="57" fillId="0" borderId="0" xfId="0" applyFont="1"/>
    <xf numFmtId="0" fontId="58" fillId="0" borderId="0" xfId="0" applyFont="1"/>
    <xf numFmtId="0" fontId="59" fillId="0" borderId="0" xfId="0" applyFont="1"/>
    <xf numFmtId="0" fontId="50" fillId="0" borderId="4" xfId="0" applyFont="1" applyBorder="1"/>
    <xf numFmtId="0" fontId="66" fillId="0" borderId="0" xfId="0" applyFont="1"/>
    <xf numFmtId="0" fontId="35" fillId="0" borderId="6" xfId="0" applyFont="1" applyBorder="1"/>
    <xf numFmtId="0" fontId="67" fillId="0" borderId="0" xfId="0" applyFont="1"/>
    <xf numFmtId="0" fontId="35" fillId="0" borderId="0" xfId="0" applyFont="1"/>
    <xf numFmtId="0" fontId="17" fillId="0" borderId="0" xfId="0" applyFont="1"/>
    <xf numFmtId="0" fontId="64" fillId="0" borderId="0" xfId="0" applyFont="1" applyAlignment="1">
      <alignment horizontal="center"/>
    </xf>
    <xf numFmtId="0" fontId="35" fillId="0" borderId="0" xfId="0" quotePrefix="1" applyFont="1" applyAlignment="1">
      <alignment horizontal="center"/>
    </xf>
    <xf numFmtId="0" fontId="71" fillId="0" borderId="0" xfId="0" applyFont="1" applyAlignment="1">
      <alignment horizontal="center"/>
    </xf>
    <xf numFmtId="0" fontId="74" fillId="0" borderId="0" xfId="0" applyFont="1" applyAlignment="1">
      <alignment horizontal="center"/>
    </xf>
    <xf numFmtId="0" fontId="63" fillId="0" borderId="7" xfId="0" applyFont="1" applyBorder="1"/>
    <xf numFmtId="0" fontId="75" fillId="0" borderId="0" xfId="0" applyFont="1"/>
    <xf numFmtId="0" fontId="50" fillId="0" borderId="0" xfId="0" applyFont="1" applyAlignment="1">
      <alignment horizontal="center"/>
    </xf>
    <xf numFmtId="0" fontId="76" fillId="0" borderId="0" xfId="0" applyFont="1"/>
    <xf numFmtId="0" fontId="71" fillId="0" borderId="0" xfId="0" applyFont="1"/>
    <xf numFmtId="0" fontId="64" fillId="0" borderId="0" xfId="0" applyFont="1"/>
    <xf numFmtId="0" fontId="69" fillId="0" borderId="6" xfId="0" applyFont="1" applyBorder="1"/>
    <xf numFmtId="0" fontId="70" fillId="0" borderId="6" xfId="0" applyFont="1" applyBorder="1"/>
    <xf numFmtId="0" fontId="0" fillId="0" borderId="13" xfId="0" applyBorder="1"/>
    <xf numFmtId="0" fontId="21" fillId="0" borderId="15" xfId="0" applyFont="1" applyBorder="1" applyAlignment="1">
      <alignment horizontal="center"/>
    </xf>
    <xf numFmtId="0" fontId="0" fillId="0" borderId="22" xfId="0" applyBorder="1"/>
    <xf numFmtId="0" fontId="27" fillId="0" borderId="0" xfId="0" applyFont="1" applyAlignment="1">
      <alignment horizontal="center"/>
    </xf>
    <xf numFmtId="0" fontId="81" fillId="0" borderId="0" xfId="0" applyFont="1" applyAlignment="1">
      <alignment horizontal="center"/>
    </xf>
    <xf numFmtId="0" fontId="50" fillId="0" borderId="0" xfId="0" applyFont="1"/>
    <xf numFmtId="0" fontId="64" fillId="0" borderId="3" xfId="0" applyFont="1" applyBorder="1"/>
    <xf numFmtId="0" fontId="64" fillId="0" borderId="1" xfId="0" applyFont="1" applyBorder="1"/>
    <xf numFmtId="0" fontId="72" fillId="0" borderId="0" xfId="0" applyFont="1" applyAlignment="1">
      <alignment vertical="center"/>
    </xf>
    <xf numFmtId="0" fontId="50" fillId="0" borderId="0" xfId="0" quotePrefix="1" applyFont="1" applyAlignment="1">
      <alignment horizontal="center" vertical="center"/>
    </xf>
    <xf numFmtId="0" fontId="81" fillId="0" borderId="0" xfId="0" quotePrefix="1" applyFont="1" applyAlignment="1">
      <alignment horizontal="center" vertical="center"/>
    </xf>
    <xf numFmtId="0" fontId="64" fillId="0" borderId="7" xfId="0" applyFont="1" applyBorder="1"/>
    <xf numFmtId="0" fontId="72" fillId="0" borderId="6" xfId="0" applyFont="1" applyBorder="1" applyAlignment="1">
      <alignment vertical="center"/>
    </xf>
    <xf numFmtId="0" fontId="64" fillId="0" borderId="5" xfId="0" applyFont="1" applyBorder="1"/>
    <xf numFmtId="0" fontId="64" fillId="0" borderId="4" xfId="0" applyFont="1" applyBorder="1"/>
    <xf numFmtId="0" fontId="77" fillId="0" borderId="0" xfId="0" applyFont="1" applyAlignment="1">
      <alignment horizontal="center" vertical="center"/>
    </xf>
    <xf numFmtId="0" fontId="0" fillId="0" borderId="29" xfId="0" applyBorder="1"/>
    <xf numFmtId="0" fontId="0" fillId="0" borderId="30" xfId="0" applyBorder="1"/>
    <xf numFmtId="0" fontId="83" fillId="0" borderId="30" xfId="0" applyFont="1" applyBorder="1"/>
    <xf numFmtId="0" fontId="0" fillId="0" borderId="30" xfId="0" applyBorder="1" applyAlignment="1">
      <alignment horizontal="center"/>
    </xf>
    <xf numFmtId="0" fontId="0" fillId="0" borderId="31" xfId="0" applyBorder="1"/>
    <xf numFmtId="0" fontId="0" fillId="0" borderId="32" xfId="0" applyBorder="1"/>
    <xf numFmtId="0" fontId="0" fillId="0" borderId="33" xfId="0" applyBorder="1"/>
    <xf numFmtId="0" fontId="63" fillId="0" borderId="34" xfId="0" applyFont="1" applyBorder="1"/>
    <xf numFmtId="0" fontId="77" fillId="0" borderId="32" xfId="0" applyFont="1" applyBorder="1" applyAlignment="1">
      <alignment horizontal="center" vertical="center"/>
    </xf>
    <xf numFmtId="0" fontId="64" fillId="0" borderId="37" xfId="0" applyFont="1" applyBorder="1"/>
    <xf numFmtId="0" fontId="86" fillId="0" borderId="0" xfId="0" applyFont="1" applyAlignment="1">
      <alignment horizontal="center"/>
    </xf>
    <xf numFmtId="0" fontId="88" fillId="0" borderId="0" xfId="0" applyFont="1" applyAlignment="1">
      <alignment horizontal="center"/>
    </xf>
    <xf numFmtId="0" fontId="89" fillId="0" borderId="0" xfId="0" applyFont="1" applyAlignment="1">
      <alignment horizontal="center"/>
    </xf>
    <xf numFmtId="0" fontId="36" fillId="0" borderId="12" xfId="0" applyFont="1" applyBorder="1"/>
    <xf numFmtId="0" fontId="43" fillId="0" borderId="13" xfId="0" applyFont="1" applyBorder="1"/>
    <xf numFmtId="0" fontId="36" fillId="0" borderId="14" xfId="0" applyFont="1" applyBorder="1"/>
    <xf numFmtId="0" fontId="36" fillId="0" borderId="15" xfId="0" applyFont="1" applyBorder="1"/>
    <xf numFmtId="0" fontId="36" fillId="0" borderId="16" xfId="0" applyFont="1" applyBorder="1"/>
    <xf numFmtId="0" fontId="84" fillId="0" borderId="15" xfId="0" applyFont="1" applyBorder="1"/>
    <xf numFmtId="0" fontId="84" fillId="0" borderId="0" xfId="0" applyFont="1" applyAlignment="1">
      <alignment horizontal="center"/>
    </xf>
    <xf numFmtId="0" fontId="85" fillId="0" borderId="15" xfId="0" applyFont="1" applyBorder="1"/>
    <xf numFmtId="0" fontId="85" fillId="0" borderId="0" xfId="0" applyFont="1"/>
    <xf numFmtId="0" fontId="86" fillId="0" borderId="15" xfId="0" applyFont="1" applyBorder="1"/>
    <xf numFmtId="0" fontId="84" fillId="0" borderId="0" xfId="0" applyFont="1"/>
    <xf numFmtId="0" fontId="84" fillId="0" borderId="16" xfId="0" applyFont="1" applyBorder="1"/>
    <xf numFmtId="0" fontId="85" fillId="0" borderId="16" xfId="0" applyFont="1" applyBorder="1"/>
    <xf numFmtId="0" fontId="53" fillId="0" borderId="16" xfId="0" applyFont="1" applyBorder="1" applyAlignment="1">
      <alignment horizontal="center"/>
    </xf>
    <xf numFmtId="0" fontId="92" fillId="0" borderId="0" xfId="0" applyFont="1"/>
    <xf numFmtId="0" fontId="90" fillId="0" borderId="0" xfId="0" applyFont="1"/>
    <xf numFmtId="0" fontId="54" fillId="0" borderId="0" xfId="0" applyFont="1" applyAlignment="1">
      <alignment horizontal="center"/>
    </xf>
    <xf numFmtId="0" fontId="92" fillId="0" borderId="0" xfId="0" applyFont="1" applyAlignment="1">
      <alignment horizontal="center"/>
    </xf>
    <xf numFmtId="0" fontId="93" fillId="0" borderId="0" xfId="0" applyFont="1"/>
    <xf numFmtId="0" fontId="94" fillId="0" borderId="0" xfId="0" applyFont="1"/>
    <xf numFmtId="0" fontId="79" fillId="0" borderId="0" xfId="0" applyFont="1" applyAlignment="1">
      <alignment horizontal="center"/>
    </xf>
    <xf numFmtId="0" fontId="93" fillId="0" borderId="0" xfId="0" applyFont="1" applyAlignment="1">
      <alignment horizontal="center"/>
    </xf>
    <xf numFmtId="0" fontId="79" fillId="0" borderId="0" xfId="0" quotePrefix="1" applyFont="1" applyAlignment="1">
      <alignment horizontal="center"/>
    </xf>
    <xf numFmtId="0" fontId="95" fillId="0" borderId="0" xfId="0" applyFont="1"/>
    <xf numFmtId="0" fontId="61" fillId="0" borderId="0" xfId="0" applyFont="1"/>
    <xf numFmtId="0" fontId="53" fillId="0" borderId="0" xfId="0" applyFont="1" applyAlignment="1">
      <alignment horizontal="center"/>
    </xf>
    <xf numFmtId="0" fontId="95" fillId="0" borderId="0" xfId="0" applyFont="1" applyAlignment="1">
      <alignment horizontal="center"/>
    </xf>
    <xf numFmtId="0" fontId="76" fillId="0" borderId="0" xfId="0" applyFont="1" applyAlignment="1">
      <alignment horizontal="center"/>
    </xf>
    <xf numFmtId="0" fontId="96" fillId="0" borderId="0" xfId="0" applyFont="1"/>
    <xf numFmtId="0" fontId="83" fillId="0" borderId="13" xfId="0" applyFont="1" applyBorder="1"/>
    <xf numFmtId="0" fontId="96" fillId="0" borderId="15" xfId="0" applyFont="1" applyBorder="1"/>
    <xf numFmtId="0" fontId="96" fillId="0" borderId="15" xfId="0" applyFont="1" applyBorder="1" applyAlignment="1">
      <alignment vertical="center"/>
    </xf>
    <xf numFmtId="0" fontId="62" fillId="0" borderId="16" xfId="0" applyFont="1" applyBorder="1" applyAlignment="1">
      <alignment horizontal="center"/>
    </xf>
    <xf numFmtId="0" fontId="96" fillId="0" borderId="15" xfId="0" applyFont="1" applyBorder="1" applyAlignment="1">
      <alignment vertical="center" wrapText="1"/>
    </xf>
    <xf numFmtId="0" fontId="62" fillId="0" borderId="16" xfId="0" applyFont="1" applyBorder="1" applyAlignment="1">
      <alignment horizontal="center" vertical="center"/>
    </xf>
    <xf numFmtId="0" fontId="96" fillId="0" borderId="0" xfId="0" applyFont="1" applyAlignment="1">
      <alignment horizontal="center"/>
    </xf>
    <xf numFmtId="0" fontId="83" fillId="0" borderId="15" xfId="0" applyFont="1" applyBorder="1" applyAlignment="1">
      <alignment vertical="center"/>
    </xf>
    <xf numFmtId="0" fontId="62" fillId="0" borderId="0" xfId="0" applyFont="1"/>
    <xf numFmtId="0" fontId="96" fillId="0" borderId="26" xfId="0" applyFont="1" applyBorder="1" applyAlignment="1">
      <alignment vertical="center"/>
    </xf>
    <xf numFmtId="0" fontId="62" fillId="0" borderId="38" xfId="0" applyFont="1" applyBorder="1" applyAlignment="1">
      <alignment horizontal="center" vertical="center"/>
    </xf>
    <xf numFmtId="0" fontId="62" fillId="0" borderId="39" xfId="0" applyFont="1" applyBorder="1" applyAlignment="1">
      <alignment horizontal="center"/>
    </xf>
    <xf numFmtId="0" fontId="82" fillId="0" borderId="12" xfId="0" applyFont="1" applyBorder="1"/>
    <xf numFmtId="0" fontId="35" fillId="0" borderId="15" xfId="0" applyFont="1" applyBorder="1"/>
    <xf numFmtId="0" fontId="35" fillId="0" borderId="16" xfId="0" applyFont="1" applyBorder="1" applyAlignment="1">
      <alignment horizontal="center" wrapText="1"/>
    </xf>
    <xf numFmtId="0" fontId="71" fillId="0" borderId="15" xfId="0" applyFont="1" applyBorder="1"/>
    <xf numFmtId="0" fontId="71" fillId="0" borderId="16" xfId="0" applyFont="1" applyBorder="1"/>
    <xf numFmtId="0" fontId="72" fillId="0" borderId="15" xfId="0" applyFont="1" applyBorder="1"/>
    <xf numFmtId="0" fontId="73" fillId="11" borderId="16" xfId="0" applyFont="1" applyFill="1" applyBorder="1" applyAlignment="1">
      <alignment horizontal="center"/>
    </xf>
    <xf numFmtId="0" fontId="17" fillId="0" borderId="26" xfId="0" applyFont="1" applyBorder="1"/>
    <xf numFmtId="0" fontId="71" fillId="0" borderId="38" xfId="0" applyFont="1" applyBorder="1"/>
    <xf numFmtId="0" fontId="97" fillId="5" borderId="39" xfId="0" applyFont="1" applyFill="1" applyBorder="1" applyAlignment="1">
      <alignment horizontal="center"/>
    </xf>
    <xf numFmtId="0" fontId="87" fillId="0" borderId="0" xfId="0" applyFont="1" applyAlignment="1">
      <alignment horizontal="center"/>
    </xf>
    <xf numFmtId="0" fontId="50" fillId="29" borderId="0" xfId="0" applyFont="1" applyFill="1" applyAlignment="1">
      <alignment wrapText="1"/>
    </xf>
    <xf numFmtId="0" fontId="50" fillId="30" borderId="0" xfId="0" applyFont="1" applyFill="1" applyAlignment="1">
      <alignment wrapText="1"/>
    </xf>
    <xf numFmtId="0" fontId="50" fillId="31" borderId="0" xfId="0" applyFont="1" applyFill="1" applyAlignment="1">
      <alignment wrapText="1"/>
    </xf>
    <xf numFmtId="0" fontId="50" fillId="29" borderId="9" xfId="0" applyFont="1" applyFill="1" applyBorder="1" applyAlignment="1">
      <alignment horizontal="center"/>
    </xf>
    <xf numFmtId="0" fontId="50" fillId="30" borderId="9" xfId="0" applyFont="1" applyFill="1" applyBorder="1" applyAlignment="1">
      <alignment horizontal="center"/>
    </xf>
    <xf numFmtId="0" fontId="50" fillId="31" borderId="9" xfId="0" applyFont="1" applyFill="1" applyBorder="1" applyAlignment="1">
      <alignment horizontal="center" wrapText="1"/>
    </xf>
    <xf numFmtId="0" fontId="27" fillId="29" borderId="9" xfId="0" applyFont="1" applyFill="1" applyBorder="1" applyAlignment="1">
      <alignment horizontal="center"/>
    </xf>
    <xf numFmtId="0" fontId="27" fillId="30" borderId="9" xfId="0" applyFont="1" applyFill="1" applyBorder="1" applyAlignment="1">
      <alignment horizontal="center"/>
    </xf>
    <xf numFmtId="0" fontId="27" fillId="31" borderId="9" xfId="0" applyFont="1" applyFill="1" applyBorder="1" applyAlignment="1">
      <alignment horizontal="center" wrapText="1"/>
    </xf>
    <xf numFmtId="0" fontId="50" fillId="29" borderId="9" xfId="0" quotePrefix="1" applyFont="1" applyFill="1" applyBorder="1" applyAlignment="1">
      <alignment horizontal="center" vertical="center"/>
    </xf>
    <xf numFmtId="0" fontId="50" fillId="30" borderId="9" xfId="0" applyFont="1" applyFill="1" applyBorder="1" applyAlignment="1">
      <alignment horizontal="center" vertical="center"/>
    </xf>
    <xf numFmtId="0" fontId="50" fillId="31" borderId="9" xfId="0" quotePrefix="1" applyFont="1" applyFill="1" applyBorder="1" applyAlignment="1">
      <alignment horizontal="center" vertical="center" wrapText="1"/>
    </xf>
    <xf numFmtId="0" fontId="50" fillId="31" borderId="9" xfId="0" applyFont="1" applyFill="1" applyBorder="1" applyAlignment="1">
      <alignment horizontal="center"/>
    </xf>
    <xf numFmtId="0" fontId="102" fillId="0" borderId="0" xfId="0" applyFont="1" applyAlignment="1">
      <alignment vertical="center"/>
    </xf>
    <xf numFmtId="0" fontId="103" fillId="0" borderId="0" xfId="0" applyFont="1" applyAlignment="1">
      <alignment vertical="center"/>
    </xf>
    <xf numFmtId="0" fontId="81" fillId="0" borderId="0" xfId="0" applyFont="1" applyAlignment="1">
      <alignment vertical="center"/>
    </xf>
    <xf numFmtId="0" fontId="50" fillId="31" borderId="9" xfId="0" applyFont="1" applyFill="1" applyBorder="1" applyAlignment="1">
      <alignment horizontal="center" vertical="center" wrapText="1"/>
    </xf>
    <xf numFmtId="0" fontId="105" fillId="0" borderId="0" xfId="0" applyFont="1" applyAlignment="1">
      <alignment horizontal="center"/>
    </xf>
    <xf numFmtId="0" fontId="106" fillId="0" borderId="0" xfId="0" applyFont="1" applyAlignment="1">
      <alignment horizontal="center"/>
    </xf>
    <xf numFmtId="0" fontId="107" fillId="0" borderId="0" xfId="0" applyFont="1" applyAlignment="1">
      <alignment horizontal="center"/>
    </xf>
    <xf numFmtId="0" fontId="108" fillId="0" borderId="0" xfId="0" applyFont="1" applyAlignment="1">
      <alignment horizontal="center"/>
    </xf>
    <xf numFmtId="0" fontId="109" fillId="0" borderId="0" xfId="0" applyFont="1"/>
    <xf numFmtId="0" fontId="50" fillId="32" borderId="9" xfId="0" applyFont="1" applyFill="1" applyBorder="1" applyAlignment="1">
      <alignment horizontal="center"/>
    </xf>
    <xf numFmtId="0" fontId="50" fillId="32" borderId="0" xfId="0" applyFont="1" applyFill="1" applyAlignment="1">
      <alignment wrapText="1"/>
    </xf>
    <xf numFmtId="0" fontId="50" fillId="32" borderId="9" xfId="0" applyFont="1" applyFill="1" applyBorder="1" applyAlignment="1">
      <alignment horizontal="center" wrapText="1"/>
    </xf>
    <xf numFmtId="0" fontId="50" fillId="32" borderId="9" xfId="0" applyFont="1" applyFill="1" applyBorder="1" applyAlignment="1">
      <alignment horizontal="center" vertical="center" wrapText="1"/>
    </xf>
    <xf numFmtId="0" fontId="27" fillId="32" borderId="9" xfId="0" applyFont="1" applyFill="1" applyBorder="1" applyAlignment="1">
      <alignment horizontal="center" wrapText="1"/>
    </xf>
    <xf numFmtId="0" fontId="68" fillId="0" borderId="2" xfId="0" applyFont="1" applyBorder="1"/>
    <xf numFmtId="0" fontId="50" fillId="0" borderId="1" xfId="0" applyFont="1" applyBorder="1"/>
    <xf numFmtId="0" fontId="50" fillId="0" borderId="5" xfId="0" applyFont="1" applyBorder="1"/>
    <xf numFmtId="0" fontId="50" fillId="0" borderId="3" xfId="0" applyFont="1" applyBorder="1" applyAlignment="1">
      <alignment wrapText="1"/>
    </xf>
    <xf numFmtId="0" fontId="68" fillId="0" borderId="7" xfId="0" applyFont="1" applyBorder="1"/>
    <xf numFmtId="0" fontId="70" fillId="0" borderId="0" xfId="0" applyFont="1"/>
    <xf numFmtId="0" fontId="68" fillId="0" borderId="0" xfId="0" applyFont="1" applyAlignment="1">
      <alignment horizontal="center"/>
    </xf>
    <xf numFmtId="0" fontId="80" fillId="0" borderId="4" xfId="0" applyFont="1" applyBorder="1"/>
    <xf numFmtId="0" fontId="81" fillId="0" borderId="3" xfId="0" applyFont="1" applyBorder="1"/>
    <xf numFmtId="0" fontId="110" fillId="0" borderId="0" xfId="0" applyFont="1" applyAlignment="1">
      <alignment horizontal="center"/>
    </xf>
    <xf numFmtId="0" fontId="0" fillId="0" borderId="36" xfId="0" applyBorder="1"/>
    <xf numFmtId="0" fontId="113" fillId="0" borderId="0" xfId="0" applyFont="1"/>
    <xf numFmtId="0" fontId="111" fillId="0" borderId="0" xfId="0" applyFont="1"/>
    <xf numFmtId="0" fontId="0" fillId="11" borderId="0" xfId="0" applyFill="1"/>
    <xf numFmtId="0" fontId="47" fillId="12" borderId="0" xfId="0" applyFont="1" applyFill="1"/>
    <xf numFmtId="0" fontId="103" fillId="0" borderId="0" xfId="0" applyFont="1" applyAlignment="1">
      <alignment vertical="center" wrapText="1"/>
    </xf>
    <xf numFmtId="0" fontId="50" fillId="30" borderId="9" xfId="0" applyFont="1" applyFill="1" applyBorder="1" applyAlignment="1">
      <alignment horizontal="center" vertical="center" wrapText="1"/>
    </xf>
    <xf numFmtId="0" fontId="0" fillId="0" borderId="45" xfId="0" applyBorder="1"/>
    <xf numFmtId="0" fontId="0" fillId="0" borderId="8" xfId="0" applyBorder="1"/>
    <xf numFmtId="0" fontId="0" fillId="0" borderId="46" xfId="0" applyBorder="1"/>
    <xf numFmtId="0" fontId="21" fillId="0" borderId="0" xfId="0" applyFont="1"/>
    <xf numFmtId="0" fontId="72" fillId="0" borderId="0" xfId="0" applyFont="1"/>
    <xf numFmtId="0" fontId="6" fillId="0" borderId="0" xfId="0" applyFont="1" applyAlignment="1">
      <alignment horizontal="center"/>
    </xf>
    <xf numFmtId="0" fontId="98" fillId="0" borderId="0" xfId="0" applyFont="1" applyAlignment="1">
      <alignment horizontal="center"/>
    </xf>
    <xf numFmtId="0" fontId="117" fillId="0" borderId="0" xfId="0" applyFont="1" applyAlignment="1">
      <alignment horizontal="center"/>
    </xf>
    <xf numFmtId="0" fontId="68" fillId="0" borderId="4" xfId="0" applyFont="1" applyBorder="1" applyAlignment="1">
      <alignment vertical="center"/>
    </xf>
    <xf numFmtId="0" fontId="0" fillId="0" borderId="38" xfId="0" applyBorder="1"/>
    <xf numFmtId="0" fontId="0" fillId="0" borderId="0" xfId="0" applyAlignment="1">
      <alignment vertical="center"/>
    </xf>
    <xf numFmtId="0" fontId="21" fillId="0" borderId="0" xfId="0" applyFont="1" applyAlignment="1">
      <alignment horizontal="left"/>
    </xf>
    <xf numFmtId="0" fontId="22" fillId="0" borderId="0" xfId="0" applyFont="1" applyAlignment="1">
      <alignment horizontal="center"/>
    </xf>
    <xf numFmtId="0" fontId="0" fillId="0" borderId="0" xfId="0" applyAlignment="1">
      <alignment vertical="center" wrapText="1"/>
    </xf>
    <xf numFmtId="0" fontId="83" fillId="0" borderId="12" xfId="0" applyFont="1" applyBorder="1"/>
    <xf numFmtId="0" fontId="83" fillId="0" borderId="14" xfId="0" applyFont="1" applyBorder="1"/>
    <xf numFmtId="0" fontId="119" fillId="0" borderId="0" xfId="0" applyFont="1"/>
    <xf numFmtId="0" fontId="91" fillId="0" borderId="0" xfId="0" applyFont="1" applyAlignment="1">
      <alignment horizontal="center"/>
    </xf>
    <xf numFmtId="16" fontId="53" fillId="0" borderId="0" xfId="0" quotePrefix="1" applyNumberFormat="1" applyFont="1" applyAlignment="1">
      <alignment horizontal="center"/>
    </xf>
    <xf numFmtId="0" fontId="53" fillId="0" borderId="0" xfId="0" quotePrefix="1" applyFont="1" applyAlignment="1">
      <alignment horizontal="center"/>
    </xf>
    <xf numFmtId="0" fontId="84" fillId="0" borderId="16" xfId="0" applyFont="1" applyBorder="1" applyAlignment="1">
      <alignment horizontal="center"/>
    </xf>
    <xf numFmtId="0" fontId="85" fillId="0" borderId="16" xfId="0" applyFont="1" applyBorder="1" applyAlignment="1">
      <alignment horizontal="center"/>
    </xf>
    <xf numFmtId="0" fontId="86" fillId="0" borderId="16" xfId="0" applyFont="1" applyBorder="1" applyAlignment="1">
      <alignment horizontal="center"/>
    </xf>
    <xf numFmtId="0" fontId="122" fillId="0" borderId="16" xfId="0" applyFont="1" applyBorder="1" applyAlignment="1">
      <alignment horizontal="center"/>
    </xf>
    <xf numFmtId="0" fontId="0" fillId="0" borderId="39" xfId="0" applyBorder="1"/>
    <xf numFmtId="0" fontId="123" fillId="0" borderId="0" xfId="0" applyFont="1" applyAlignment="1">
      <alignment horizontal="left"/>
    </xf>
    <xf numFmtId="0" fontId="124" fillId="0" borderId="0" xfId="0" applyFont="1"/>
    <xf numFmtId="0" fontId="125" fillId="0" borderId="0" xfId="0" applyFont="1"/>
    <xf numFmtId="0" fontId="126" fillId="0" borderId="0" xfId="0" applyFont="1" applyAlignment="1">
      <alignment horizontal="left"/>
    </xf>
    <xf numFmtId="0" fontId="23" fillId="36" borderId="16" xfId="0" applyFont="1" applyFill="1" applyBorder="1"/>
    <xf numFmtId="0" fontId="128" fillId="0" borderId="0" xfId="0" applyFont="1"/>
    <xf numFmtId="0" fontId="129" fillId="0" borderId="0" xfId="0" applyFont="1"/>
    <xf numFmtId="0" fontId="130" fillId="0" borderId="0" xfId="0" applyFont="1"/>
    <xf numFmtId="0" fontId="131" fillId="0" borderId="0" xfId="0" applyFont="1"/>
    <xf numFmtId="0" fontId="132" fillId="0" borderId="0" xfId="0" applyFont="1"/>
    <xf numFmtId="0" fontId="133" fillId="0" borderId="0" xfId="0" applyFont="1"/>
    <xf numFmtId="0" fontId="134" fillId="0" borderId="0" xfId="0" applyFont="1"/>
    <xf numFmtId="0" fontId="135" fillId="0" borderId="0" xfId="0" applyFont="1"/>
    <xf numFmtId="0" fontId="136" fillId="0" borderId="0" xfId="0" applyFont="1" applyAlignment="1">
      <alignment horizontal="left"/>
    </xf>
    <xf numFmtId="0" fontId="137" fillId="0" borderId="0" xfId="0" applyFont="1" applyAlignment="1">
      <alignment horizontal="left"/>
    </xf>
    <xf numFmtId="0" fontId="138" fillId="0" borderId="0" xfId="0" applyFont="1"/>
    <xf numFmtId="0" fontId="140" fillId="0" borderId="0" xfId="0" applyFont="1" applyAlignment="1">
      <alignment vertical="center"/>
    </xf>
    <xf numFmtId="0" fontId="139" fillId="0" borderId="0" xfId="0" applyFont="1" applyAlignment="1">
      <alignment vertical="center"/>
    </xf>
    <xf numFmtId="0" fontId="142" fillId="0" borderId="0" xfId="0" applyFont="1" applyAlignment="1">
      <alignment vertical="center"/>
    </xf>
    <xf numFmtId="0" fontId="145" fillId="0" borderId="0" xfId="0" applyFont="1" applyAlignment="1">
      <alignment horizontal="left"/>
    </xf>
    <xf numFmtId="0" fontId="27" fillId="0" borderId="16" xfId="0" applyFont="1" applyBorder="1" applyAlignment="1">
      <alignment vertical="center"/>
    </xf>
    <xf numFmtId="0" fontId="0" fillId="13" borderId="15" xfId="0" applyFill="1" applyBorder="1"/>
    <xf numFmtId="0" fontId="0" fillId="13" borderId="0" xfId="0" applyFill="1"/>
    <xf numFmtId="0" fontId="0" fillId="13" borderId="16" xfId="0" applyFill="1" applyBorder="1"/>
    <xf numFmtId="0" fontId="147" fillId="0" borderId="0" xfId="0" applyFont="1"/>
    <xf numFmtId="0" fontId="148" fillId="0" borderId="0" xfId="0" applyFont="1" applyAlignment="1">
      <alignment horizontal="center"/>
    </xf>
    <xf numFmtId="0" fontId="149" fillId="0" borderId="0" xfId="0" applyFont="1" applyAlignment="1">
      <alignment horizontal="center"/>
    </xf>
    <xf numFmtId="0" fontId="150" fillId="11" borderId="0" xfId="0" applyFont="1" applyFill="1" applyAlignment="1">
      <alignment horizontal="center"/>
    </xf>
    <xf numFmtId="0" fontId="17" fillId="11" borderId="0" xfId="0" applyFont="1" applyFill="1" applyAlignment="1">
      <alignment horizontal="center"/>
    </xf>
    <xf numFmtId="0" fontId="151" fillId="0" borderId="0" xfId="0" applyFont="1"/>
    <xf numFmtId="0" fontId="152" fillId="0" borderId="0" xfId="0" applyFont="1" applyAlignment="1">
      <alignment horizontal="center"/>
    </xf>
    <xf numFmtId="0" fontId="153" fillId="0" borderId="0" xfId="0" applyFont="1"/>
    <xf numFmtId="0" fontId="154" fillId="0" borderId="0" xfId="0" applyFont="1" applyAlignment="1">
      <alignment horizontal="center"/>
    </xf>
    <xf numFmtId="0" fontId="155" fillId="0" borderId="0" xfId="0" applyFont="1"/>
    <xf numFmtId="0" fontId="156" fillId="0" borderId="0" xfId="0" applyFont="1"/>
    <xf numFmtId="0" fontId="157" fillId="0" borderId="0" xfId="0" applyFont="1" applyAlignment="1">
      <alignment horizontal="center"/>
    </xf>
    <xf numFmtId="0" fontId="156" fillId="0" borderId="0" xfId="0" applyFont="1" applyAlignment="1">
      <alignment horizontal="center"/>
    </xf>
    <xf numFmtId="0" fontId="128" fillId="0" borderId="0" xfId="0" applyFont="1" applyAlignment="1">
      <alignment horizontal="center"/>
    </xf>
    <xf numFmtId="0" fontId="158" fillId="0" borderId="0" xfId="0" applyFont="1" applyAlignment="1">
      <alignment horizontal="center"/>
    </xf>
    <xf numFmtId="0" fontId="159" fillId="0" borderId="0" xfId="0" applyFont="1" applyAlignment="1">
      <alignment horizontal="center"/>
    </xf>
    <xf numFmtId="0" fontId="160" fillId="0" borderId="0" xfId="0" applyFont="1"/>
    <xf numFmtId="0" fontId="161" fillId="0" borderId="0" xfId="0" applyFont="1"/>
    <xf numFmtId="0" fontId="162" fillId="0" borderId="0" xfId="0" applyFont="1" applyAlignment="1">
      <alignment horizontal="center"/>
    </xf>
    <xf numFmtId="0" fontId="162" fillId="0" borderId="0" xfId="0" applyFont="1"/>
    <xf numFmtId="0" fontId="163" fillId="0" borderId="0" xfId="0" applyFont="1" applyAlignment="1">
      <alignment horizontal="center"/>
    </xf>
    <xf numFmtId="0" fontId="164" fillId="0" borderId="0" xfId="0" applyFont="1" applyAlignment="1">
      <alignment horizontal="left" indent="4"/>
    </xf>
    <xf numFmtId="0" fontId="163" fillId="0" borderId="0" xfId="0" applyFont="1"/>
    <xf numFmtId="0" fontId="165" fillId="0" borderId="0" xfId="0" applyFont="1"/>
    <xf numFmtId="0" fontId="166" fillId="0" borderId="0" xfId="0" applyFont="1"/>
    <xf numFmtId="0" fontId="167" fillId="0" borderId="0" xfId="0" applyFont="1"/>
    <xf numFmtId="0" fontId="167" fillId="38" borderId="0" xfId="0" applyFont="1" applyFill="1"/>
    <xf numFmtId="0" fontId="169" fillId="0" borderId="0" xfId="0" applyFont="1" applyAlignment="1">
      <alignment horizontal="center"/>
    </xf>
    <xf numFmtId="0" fontId="170" fillId="0" borderId="0" xfId="0" applyFont="1" applyAlignment="1">
      <alignment horizontal="center"/>
    </xf>
    <xf numFmtId="0" fontId="171" fillId="0" borderId="0" xfId="0" applyFont="1"/>
    <xf numFmtId="0" fontId="172" fillId="0" borderId="0" xfId="0" applyFont="1"/>
    <xf numFmtId="0" fontId="173" fillId="0" borderId="0" xfId="0" applyFont="1" applyAlignment="1">
      <alignment horizontal="center"/>
    </xf>
    <xf numFmtId="0" fontId="174" fillId="0" borderId="0" xfId="0" applyFont="1" applyAlignment="1">
      <alignment horizontal="center"/>
    </xf>
    <xf numFmtId="0" fontId="175" fillId="0" borderId="0" xfId="0" applyFont="1"/>
    <xf numFmtId="0" fontId="176" fillId="0" borderId="0" xfId="0" applyFont="1" applyAlignment="1">
      <alignment horizontal="center"/>
    </xf>
    <xf numFmtId="0" fontId="177" fillId="0" borderId="0" xfId="0" applyFont="1" applyAlignment="1">
      <alignment horizontal="center"/>
    </xf>
    <xf numFmtId="0" fontId="173" fillId="0" borderId="0" xfId="0" applyFont="1" applyAlignment="1">
      <alignment horizontal="center" vertical="center"/>
    </xf>
    <xf numFmtId="0" fontId="29" fillId="0" borderId="0" xfId="0" applyFont="1"/>
    <xf numFmtId="0" fontId="178" fillId="0" borderId="0" xfId="0" applyFont="1"/>
    <xf numFmtId="0" fontId="179" fillId="0" borderId="0" xfId="0" applyFont="1"/>
    <xf numFmtId="0" fontId="180" fillId="0" borderId="0" xfId="0" applyFont="1"/>
    <xf numFmtId="0" fontId="181" fillId="0" borderId="0" xfId="0" applyFont="1" applyAlignment="1">
      <alignment horizontal="center"/>
    </xf>
    <xf numFmtId="0" fontId="182" fillId="0" borderId="0" xfId="0" applyFont="1" applyAlignment="1">
      <alignment horizontal="center"/>
    </xf>
    <xf numFmtId="0" fontId="183" fillId="0" borderId="0" xfId="0" applyFont="1" applyAlignment="1">
      <alignment horizontal="center"/>
    </xf>
    <xf numFmtId="0" fontId="184" fillId="6" borderId="0" xfId="0" applyFont="1" applyFill="1"/>
    <xf numFmtId="0" fontId="185" fillId="6" borderId="0" xfId="0" applyFont="1" applyFill="1"/>
    <xf numFmtId="0" fontId="186" fillId="0" borderId="0" xfId="0" applyFont="1"/>
    <xf numFmtId="0" fontId="187" fillId="0" borderId="0" xfId="0" applyFont="1" applyAlignment="1">
      <alignment horizontal="left" indent="4"/>
    </xf>
    <xf numFmtId="0" fontId="188" fillId="0" borderId="0" xfId="0" applyFont="1" applyAlignment="1">
      <alignment horizontal="left" indent="4"/>
    </xf>
    <xf numFmtId="0" fontId="189" fillId="0" borderId="0" xfId="0" applyFont="1" applyAlignment="1">
      <alignment horizontal="left" indent="4"/>
    </xf>
    <xf numFmtId="0" fontId="190" fillId="0" borderId="0" xfId="0" applyFont="1" applyAlignment="1">
      <alignment horizontal="left" indent="4"/>
    </xf>
    <xf numFmtId="0" fontId="190" fillId="0" borderId="0" xfId="0" applyFont="1"/>
    <xf numFmtId="0" fontId="191" fillId="0" borderId="0" xfId="0" applyFont="1" applyAlignment="1">
      <alignment horizontal="left" indent="4"/>
    </xf>
    <xf numFmtId="0" fontId="192" fillId="0" borderId="0" xfId="0" applyFont="1"/>
    <xf numFmtId="0" fontId="193" fillId="0" borderId="0" xfId="0" applyFont="1"/>
    <xf numFmtId="0" fontId="194" fillId="0" borderId="0" xfId="0" applyFont="1"/>
    <xf numFmtId="0" fontId="195" fillId="0" borderId="0" xfId="0" applyFont="1"/>
    <xf numFmtId="0" fontId="195" fillId="0" borderId="0" xfId="0" applyFont="1" applyAlignment="1">
      <alignment horizontal="left" indent="4"/>
    </xf>
    <xf numFmtId="0" fontId="196" fillId="0" borderId="0" xfId="0" applyFont="1"/>
    <xf numFmtId="0" fontId="197" fillId="0" borderId="0" xfId="0" applyFont="1" applyAlignment="1">
      <alignment horizontal="left" indent="4"/>
    </xf>
    <xf numFmtId="0" fontId="198" fillId="0" borderId="0" xfId="0" applyFont="1" applyAlignment="1">
      <alignment horizontal="left" indent="4"/>
    </xf>
    <xf numFmtId="0" fontId="199" fillId="0" borderId="0" xfId="0" applyFont="1"/>
    <xf numFmtId="0" fontId="200" fillId="0" borderId="0" xfId="0" applyFont="1"/>
    <xf numFmtId="0" fontId="201" fillId="0" borderId="0" xfId="0" applyFont="1" applyAlignment="1">
      <alignment horizontal="left" indent="4"/>
    </xf>
    <xf numFmtId="0" fontId="202" fillId="0" borderId="0" xfId="0" applyFont="1" applyAlignment="1">
      <alignment horizontal="left" indent="4"/>
    </xf>
    <xf numFmtId="0" fontId="203" fillId="0" borderId="0" xfId="0" applyFont="1" applyAlignment="1">
      <alignment horizontal="left" indent="4"/>
    </xf>
    <xf numFmtId="0" fontId="204" fillId="0" borderId="0" xfId="0" applyFont="1"/>
    <xf numFmtId="0" fontId="205" fillId="0" borderId="0" xfId="0" applyFont="1"/>
    <xf numFmtId="0" fontId="19" fillId="0" borderId="0" xfId="0" applyFont="1" applyAlignment="1">
      <alignment horizontal="left"/>
    </xf>
    <xf numFmtId="0" fontId="18" fillId="0" borderId="8" xfId="0" applyFont="1" applyBorder="1" applyAlignment="1">
      <alignment horizontal="center"/>
    </xf>
    <xf numFmtId="0" fontId="206" fillId="11" borderId="8" xfId="0" applyFont="1" applyFill="1" applyBorder="1" applyAlignment="1">
      <alignment horizontal="center"/>
    </xf>
    <xf numFmtId="0" fontId="207" fillId="0" borderId="8" xfId="0" applyFont="1" applyBorder="1" applyAlignment="1">
      <alignment horizontal="left"/>
    </xf>
    <xf numFmtId="0" fontId="207" fillId="0" borderId="8" xfId="0" applyFont="1" applyBorder="1" applyAlignment="1">
      <alignment horizontal="left" vertical="center" wrapText="1"/>
    </xf>
    <xf numFmtId="0" fontId="209" fillId="0" borderId="0" xfId="0" applyFont="1"/>
    <xf numFmtId="0" fontId="120" fillId="0" borderId="0" xfId="0" applyFont="1" applyAlignment="1">
      <alignment horizontal="center" vertical="center"/>
    </xf>
    <xf numFmtId="0" fontId="33" fillId="0" borderId="0" xfId="0" applyFont="1" applyAlignment="1">
      <alignment vertical="center"/>
    </xf>
    <xf numFmtId="0" fontId="19" fillId="0" borderId="6" xfId="0" applyFont="1" applyBorder="1"/>
    <xf numFmtId="0" fontId="120" fillId="0" borderId="3" xfId="0" applyFont="1" applyBorder="1" applyAlignment="1">
      <alignment horizontal="center" vertical="center"/>
    </xf>
    <xf numFmtId="0" fontId="32" fillId="0" borderId="4" xfId="0" applyFont="1" applyBorder="1"/>
    <xf numFmtId="0" fontId="33" fillId="0" borderId="3" xfId="0" applyFont="1" applyBorder="1" applyAlignment="1">
      <alignment vertical="center"/>
    </xf>
    <xf numFmtId="0" fontId="33" fillId="0" borderId="4" xfId="0" applyFont="1" applyBorder="1"/>
    <xf numFmtId="0" fontId="33" fillId="0" borderId="42" xfId="0" applyFont="1" applyBorder="1"/>
    <xf numFmtId="0" fontId="210" fillId="0" borderId="0" xfId="0" applyFont="1"/>
    <xf numFmtId="0" fontId="211" fillId="0" borderId="0" xfId="0" applyFont="1" applyAlignment="1">
      <alignment vertical="center"/>
    </xf>
    <xf numFmtId="0" fontId="82" fillId="0" borderId="0" xfId="0" applyFont="1"/>
    <xf numFmtId="0" fontId="7" fillId="0" borderId="0" xfId="0" applyFont="1"/>
    <xf numFmtId="0" fontId="121" fillId="0" borderId="57" xfId="0" applyFont="1" applyBorder="1"/>
    <xf numFmtId="0" fontId="121" fillId="0" borderId="25" xfId="0" applyFont="1" applyBorder="1"/>
    <xf numFmtId="0" fontId="214" fillId="0" borderId="58" xfId="0" applyFont="1" applyBorder="1" applyAlignment="1">
      <alignment horizontal="center"/>
    </xf>
    <xf numFmtId="0" fontId="99" fillId="0" borderId="59" xfId="0" applyFont="1" applyBorder="1" applyAlignment="1">
      <alignment horizontal="center"/>
    </xf>
    <xf numFmtId="0" fontId="214" fillId="0" borderId="11" xfId="0" applyFont="1" applyBorder="1" applyAlignment="1">
      <alignment horizontal="center"/>
    </xf>
    <xf numFmtId="0" fontId="99" fillId="0" borderId="11" xfId="0" applyFont="1" applyBorder="1" applyAlignment="1">
      <alignment horizontal="center"/>
    </xf>
    <xf numFmtId="0" fontId="99" fillId="0" borderId="9" xfId="0" applyFont="1" applyBorder="1" applyAlignment="1">
      <alignment horizontal="center"/>
    </xf>
    <xf numFmtId="0" fontId="99" fillId="0" borderId="5" xfId="0" applyFont="1" applyBorder="1" applyAlignment="1">
      <alignment horizontal="center"/>
    </xf>
    <xf numFmtId="0" fontId="99" fillId="11" borderId="10" xfId="0" applyFont="1" applyFill="1" applyBorder="1" applyAlignment="1">
      <alignment horizontal="center"/>
    </xf>
    <xf numFmtId="0" fontId="99" fillId="12" borderId="9" xfId="0" applyFont="1" applyFill="1" applyBorder="1" applyAlignment="1">
      <alignment horizontal="center"/>
    </xf>
    <xf numFmtId="0" fontId="99" fillId="11" borderId="9" xfId="0" applyFont="1" applyFill="1" applyBorder="1" applyAlignment="1">
      <alignment horizontal="center"/>
    </xf>
    <xf numFmtId="0" fontId="214" fillId="12" borderId="9" xfId="0" applyFont="1" applyFill="1" applyBorder="1" applyAlignment="1">
      <alignment horizontal="center"/>
    </xf>
    <xf numFmtId="0" fontId="215" fillId="11" borderId="27" xfId="0" applyFont="1" applyFill="1" applyBorder="1" applyAlignment="1">
      <alignment horizontal="center"/>
    </xf>
    <xf numFmtId="20" fontId="215" fillId="12" borderId="27" xfId="0" quotePrefix="1" applyNumberFormat="1" applyFont="1" applyFill="1" applyBorder="1" applyAlignment="1">
      <alignment horizontal="center"/>
    </xf>
    <xf numFmtId="0" fontId="215" fillId="11" borderId="27" xfId="0" quotePrefix="1" applyFont="1" applyFill="1" applyBorder="1" applyAlignment="1">
      <alignment horizontal="center"/>
    </xf>
    <xf numFmtId="0" fontId="215" fillId="12" borderId="27" xfId="0" quotePrefix="1" applyFont="1" applyFill="1" applyBorder="1" applyAlignment="1">
      <alignment horizontal="center"/>
    </xf>
    <xf numFmtId="0" fontId="215" fillId="13" borderId="11" xfId="0" applyFont="1" applyFill="1" applyBorder="1" applyAlignment="1">
      <alignment horizontal="center"/>
    </xf>
    <xf numFmtId="0" fontId="215" fillId="13" borderId="9" xfId="0" applyFont="1" applyFill="1" applyBorder="1" applyAlignment="1">
      <alignment horizontal="center"/>
    </xf>
    <xf numFmtId="0" fontId="216" fillId="11" borderId="9" xfId="0" quotePrefix="1" applyFont="1" applyFill="1" applyBorder="1" applyAlignment="1">
      <alignment horizontal="center"/>
    </xf>
    <xf numFmtId="0" fontId="216" fillId="12" borderId="24" xfId="0" quotePrefix="1" applyFont="1" applyFill="1" applyBorder="1" applyAlignment="1">
      <alignment horizontal="center"/>
    </xf>
    <xf numFmtId="0" fontId="50" fillId="29" borderId="0" xfId="0" applyFont="1" applyFill="1" applyAlignment="1">
      <alignment horizontal="center"/>
    </xf>
    <xf numFmtId="0" fontId="50" fillId="30" borderId="0" xfId="0" applyFont="1" applyFill="1" applyAlignment="1">
      <alignment horizontal="center"/>
    </xf>
    <xf numFmtId="0" fontId="50" fillId="31" borderId="0" xfId="0" applyFont="1" applyFill="1" applyAlignment="1">
      <alignment horizontal="center" wrapText="1"/>
    </xf>
    <xf numFmtId="0" fontId="50" fillId="32" borderId="0" xfId="0" applyFont="1" applyFill="1" applyAlignment="1">
      <alignment horizontal="center" wrapText="1"/>
    </xf>
    <xf numFmtId="0" fontId="50" fillId="29" borderId="9" xfId="0" quotePrefix="1" applyFont="1" applyFill="1" applyBorder="1" applyAlignment="1">
      <alignment horizontal="center" vertical="center" wrapText="1"/>
    </xf>
    <xf numFmtId="0" fontId="218" fillId="0" borderId="61" xfId="0" applyFont="1" applyBorder="1" applyAlignment="1">
      <alignment horizontal="center"/>
    </xf>
    <xf numFmtId="0" fontId="218" fillId="2" borderId="61" xfId="0" applyFont="1" applyFill="1" applyBorder="1" applyAlignment="1">
      <alignment horizontal="center"/>
    </xf>
    <xf numFmtId="0" fontId="218" fillId="2" borderId="62" xfId="0" applyFont="1" applyFill="1" applyBorder="1" applyAlignment="1">
      <alignment horizontal="center"/>
    </xf>
    <xf numFmtId="0" fontId="1" fillId="0" borderId="62" xfId="0" applyFont="1" applyBorder="1" applyAlignment="1">
      <alignment horizontal="center"/>
    </xf>
    <xf numFmtId="0" fontId="1" fillId="2" borderId="62" xfId="0" applyFont="1" applyFill="1" applyBorder="1" applyAlignment="1">
      <alignment horizontal="center"/>
    </xf>
    <xf numFmtId="0" fontId="0" fillId="0" borderId="62" xfId="0" applyBorder="1" applyAlignment="1">
      <alignment horizontal="center"/>
    </xf>
    <xf numFmtId="0" fontId="0" fillId="2" borderId="62" xfId="0" applyFill="1" applyBorder="1" applyAlignment="1">
      <alignment horizontal="center"/>
    </xf>
    <xf numFmtId="0" fontId="219" fillId="2" borderId="62" xfId="0" applyFont="1" applyFill="1" applyBorder="1" applyAlignment="1">
      <alignment horizontal="center"/>
    </xf>
    <xf numFmtId="0" fontId="219" fillId="0" borderId="62" xfId="0" applyFont="1" applyBorder="1" applyAlignment="1">
      <alignment horizontal="center"/>
    </xf>
    <xf numFmtId="0" fontId="220" fillId="0" borderId="62" xfId="0" applyFont="1" applyBorder="1" applyAlignment="1">
      <alignment horizontal="center"/>
    </xf>
    <xf numFmtId="0" fontId="220" fillId="2" borderId="62" xfId="0" applyFont="1" applyFill="1" applyBorder="1" applyAlignment="1">
      <alignment horizontal="center"/>
    </xf>
    <xf numFmtId="0" fontId="220" fillId="0" borderId="0" xfId="0" applyFont="1" applyAlignment="1">
      <alignment horizontal="center"/>
    </xf>
    <xf numFmtId="0" fontId="218" fillId="0" borderId="0" xfId="0" applyFont="1" applyAlignment="1">
      <alignment horizontal="center"/>
    </xf>
    <xf numFmtId="0" fontId="81" fillId="20" borderId="9" xfId="0" applyFont="1" applyFill="1" applyBorder="1" applyAlignment="1">
      <alignment horizontal="center" vertical="center" wrapText="1"/>
    </xf>
    <xf numFmtId="0" fontId="81" fillId="22" borderId="9" xfId="0" applyFont="1" applyFill="1" applyBorder="1" applyAlignment="1">
      <alignment horizontal="center" vertical="center" wrapText="1"/>
    </xf>
    <xf numFmtId="0" fontId="81" fillId="21" borderId="9" xfId="0" applyFont="1" applyFill="1" applyBorder="1" applyAlignment="1">
      <alignment horizontal="center" vertical="center" wrapText="1"/>
    </xf>
    <xf numFmtId="0" fontId="78" fillId="24" borderId="9" xfId="0" applyFont="1" applyFill="1" applyBorder="1" applyAlignment="1">
      <alignment horizontal="center" vertical="center" wrapText="1"/>
    </xf>
    <xf numFmtId="0" fontId="81" fillId="23" borderId="9" xfId="0" applyFont="1" applyFill="1" applyBorder="1" applyAlignment="1">
      <alignment horizontal="center" vertical="center"/>
    </xf>
    <xf numFmtId="0" fontId="221" fillId="10" borderId="9" xfId="0" applyFont="1" applyFill="1" applyBorder="1" applyAlignment="1">
      <alignment horizontal="center" vertical="center"/>
    </xf>
    <xf numFmtId="0" fontId="222" fillId="25" borderId="9" xfId="0" applyFont="1" applyFill="1" applyBorder="1" applyAlignment="1">
      <alignment horizontal="center" vertical="center"/>
    </xf>
    <xf numFmtId="0" fontId="223" fillId="27" borderId="9" xfId="0" applyFont="1" applyFill="1" applyBorder="1" applyAlignment="1">
      <alignment horizontal="center" vertical="center"/>
    </xf>
    <xf numFmtId="0" fontId="9" fillId="26" borderId="9" xfId="0" applyFont="1" applyFill="1" applyBorder="1" applyAlignment="1">
      <alignment horizontal="center" vertical="center"/>
    </xf>
    <xf numFmtId="0" fontId="224" fillId="3" borderId="9" xfId="0" applyFont="1" applyFill="1" applyBorder="1" applyAlignment="1">
      <alignment horizontal="center" vertical="center"/>
    </xf>
    <xf numFmtId="0" fontId="225" fillId="0" borderId="0" xfId="0" applyFont="1"/>
    <xf numFmtId="0" fontId="0" fillId="0" borderId="0" xfId="0" applyAlignment="1">
      <alignment horizontal="center" wrapText="1"/>
    </xf>
    <xf numFmtId="0" fontId="0" fillId="40" borderId="0" xfId="0" applyFill="1"/>
    <xf numFmtId="0" fontId="0" fillId="41" borderId="0" xfId="0" applyFill="1"/>
    <xf numFmtId="0" fontId="0" fillId="32" borderId="0" xfId="0" applyFill="1"/>
    <xf numFmtId="0" fontId="59" fillId="32" borderId="0" xfId="0" applyFont="1" applyFill="1"/>
    <xf numFmtId="0" fontId="0" fillId="19" borderId="0" xfId="0" applyFill="1"/>
    <xf numFmtId="2" fontId="0" fillId="0" borderId="0" xfId="0" applyNumberFormat="1" applyAlignment="1">
      <alignment horizontal="center"/>
    </xf>
    <xf numFmtId="0" fontId="49" fillId="0" borderId="0" xfId="0" applyFont="1"/>
    <xf numFmtId="2" fontId="22" fillId="0" borderId="0" xfId="0" applyNumberFormat="1" applyFont="1" applyAlignment="1">
      <alignment horizontal="center"/>
    </xf>
    <xf numFmtId="0" fontId="22" fillId="0" borderId="0" xfId="0" applyFont="1"/>
    <xf numFmtId="0" fontId="26" fillId="0" borderId="15" xfId="0" applyFont="1" applyBorder="1"/>
    <xf numFmtId="0" fontId="225" fillId="0" borderId="13" xfId="0" applyFont="1" applyBorder="1"/>
    <xf numFmtId="0" fontId="38" fillId="0" borderId="15" xfId="0" applyFont="1" applyBorder="1" applyAlignment="1">
      <alignment horizontal="center"/>
    </xf>
    <xf numFmtId="0" fontId="88" fillId="0" borderId="16" xfId="0" applyFont="1" applyBorder="1" applyAlignment="1">
      <alignment horizontal="center"/>
    </xf>
    <xf numFmtId="0" fontId="36" fillId="0" borderId="15" xfId="0" applyFont="1" applyBorder="1" applyAlignment="1">
      <alignment horizontal="center"/>
    </xf>
    <xf numFmtId="0" fontId="87" fillId="0" borderId="16" xfId="0" applyFont="1" applyBorder="1" applyAlignment="1">
      <alignment horizontal="center"/>
    </xf>
    <xf numFmtId="0" fontId="86" fillId="0" borderId="15" xfId="0" applyFont="1" applyBorder="1" applyAlignment="1">
      <alignment horizontal="center"/>
    </xf>
    <xf numFmtId="0" fontId="36" fillId="0" borderId="16" xfId="0" applyFont="1" applyBorder="1" applyAlignment="1">
      <alignment horizontal="center"/>
    </xf>
    <xf numFmtId="0" fontId="84" fillId="0" borderId="15" xfId="0" applyFont="1" applyBorder="1" applyAlignment="1">
      <alignment horizontal="center"/>
    </xf>
    <xf numFmtId="0" fontId="20" fillId="0" borderId="16" xfId="0" applyFont="1" applyBorder="1" applyAlignment="1">
      <alignment horizontal="center"/>
    </xf>
    <xf numFmtId="0" fontId="20" fillId="0" borderId="15" xfId="0" applyFont="1" applyBorder="1" applyAlignment="1">
      <alignment horizontal="center"/>
    </xf>
    <xf numFmtId="0" fontId="26" fillId="0" borderId="15" xfId="0" applyFont="1" applyBorder="1" applyAlignment="1">
      <alignment horizontal="center"/>
    </xf>
    <xf numFmtId="0" fontId="0" fillId="0" borderId="26" xfId="0" applyBorder="1"/>
    <xf numFmtId="0" fontId="20" fillId="0" borderId="38" xfId="0" applyFont="1" applyBorder="1" applyAlignment="1">
      <alignment horizontal="center"/>
    </xf>
    <xf numFmtId="0" fontId="211" fillId="0" borderId="0" xfId="0" applyFont="1"/>
    <xf numFmtId="0" fontId="227" fillId="0" borderId="0" xfId="0" applyFont="1" applyAlignment="1">
      <alignment horizontal="center"/>
    </xf>
    <xf numFmtId="0" fontId="228" fillId="0" borderId="0" xfId="0" applyFont="1" applyAlignment="1">
      <alignment horizontal="center"/>
    </xf>
    <xf numFmtId="0" fontId="229" fillId="0" borderId="0" xfId="0" applyFont="1" applyAlignment="1">
      <alignment horizontal="center"/>
    </xf>
    <xf numFmtId="0" fontId="230" fillId="0" borderId="0" xfId="0" applyFont="1" applyAlignment="1">
      <alignment horizontal="center"/>
    </xf>
    <xf numFmtId="0" fontId="231" fillId="0" borderId="0" xfId="0" applyFont="1" applyAlignment="1">
      <alignment horizontal="center"/>
    </xf>
    <xf numFmtId="0" fontId="232" fillId="43" borderId="0" xfId="0" applyFont="1" applyFill="1"/>
    <xf numFmtId="0" fontId="233" fillId="0" borderId="0" xfId="0" applyFont="1" applyAlignment="1">
      <alignment horizontal="center"/>
    </xf>
    <xf numFmtId="0" fontId="234" fillId="0" borderId="0" xfId="0" applyFont="1"/>
    <xf numFmtId="0" fontId="235" fillId="0" borderId="0" xfId="0" applyFont="1" applyAlignment="1">
      <alignment horizontal="center"/>
    </xf>
    <xf numFmtId="0" fontId="236" fillId="0" borderId="0" xfId="0" applyFont="1"/>
    <xf numFmtId="0" fontId="235" fillId="0" borderId="0" xfId="0" applyFont="1"/>
    <xf numFmtId="0" fontId="237" fillId="0" borderId="0" xfId="0" applyFont="1"/>
    <xf numFmtId="0" fontId="238" fillId="0" borderId="0" xfId="0" applyFont="1" applyAlignment="1">
      <alignment horizontal="center"/>
    </xf>
    <xf numFmtId="0" fontId="239" fillId="0" borderId="0" xfId="0" applyFont="1"/>
    <xf numFmtId="0" fontId="240" fillId="0" borderId="0" xfId="0" applyFont="1" applyAlignment="1">
      <alignment horizontal="center"/>
    </xf>
    <xf numFmtId="0" fontId="241" fillId="6" borderId="0" xfId="0" applyFont="1" applyFill="1"/>
    <xf numFmtId="0" fontId="242" fillId="0" borderId="0" xfId="0" applyFont="1"/>
    <xf numFmtId="0" fontId="244" fillId="0" borderId="0" xfId="0" applyFont="1"/>
    <xf numFmtId="0" fontId="245" fillId="6" borderId="0" xfId="0" applyFont="1" applyFill="1"/>
    <xf numFmtId="0" fontId="246" fillId="0" borderId="0" xfId="0" applyFont="1"/>
    <xf numFmtId="0" fontId="72" fillId="0" borderId="36" xfId="0" applyFont="1" applyBorder="1" applyAlignment="1">
      <alignment vertical="center"/>
    </xf>
    <xf numFmtId="0" fontId="64" fillId="0" borderId="41" xfId="0" applyFont="1" applyBorder="1"/>
    <xf numFmtId="0" fontId="121" fillId="0" borderId="25" xfId="0" applyFont="1" applyBorder="1" applyAlignment="1">
      <alignment shrinkToFit="1"/>
    </xf>
    <xf numFmtId="0" fontId="216" fillId="43" borderId="24" xfId="0" quotePrefix="1" applyFont="1" applyFill="1" applyBorder="1" applyAlignment="1">
      <alignment horizontal="center"/>
    </xf>
    <xf numFmtId="0" fontId="216" fillId="43" borderId="9" xfId="0" quotePrefix="1" applyFont="1" applyFill="1" applyBorder="1" applyAlignment="1">
      <alignment horizontal="center"/>
    </xf>
    <xf numFmtId="20" fontId="215" fillId="43" borderId="28" xfId="0" quotePrefix="1" applyNumberFormat="1" applyFont="1" applyFill="1" applyBorder="1" applyAlignment="1">
      <alignment horizontal="center"/>
    </xf>
    <xf numFmtId="0" fontId="215" fillId="43" borderId="27" xfId="0" quotePrefix="1" applyFont="1" applyFill="1" applyBorder="1" applyAlignment="1">
      <alignment horizontal="center"/>
    </xf>
    <xf numFmtId="0" fontId="215" fillId="43" borderId="28" xfId="0" quotePrefix="1" applyFont="1" applyFill="1" applyBorder="1" applyAlignment="1">
      <alignment horizontal="center"/>
    </xf>
    <xf numFmtId="0" fontId="50" fillId="43" borderId="0" xfId="0" applyFont="1" applyFill="1"/>
    <xf numFmtId="0" fontId="22" fillId="43" borderId="16" xfId="0" applyFont="1" applyFill="1" applyBorder="1"/>
    <xf numFmtId="0" fontId="62" fillId="43" borderId="0" xfId="0" applyFont="1" applyFill="1"/>
    <xf numFmtId="0" fontId="62" fillId="0" borderId="8" xfId="0" applyFont="1" applyBorder="1" applyAlignment="1">
      <alignment horizontal="left"/>
    </xf>
    <xf numFmtId="0" fontId="91" fillId="0" borderId="8" xfId="0" applyFont="1" applyBorder="1" applyAlignment="1">
      <alignment horizontal="center"/>
    </xf>
    <xf numFmtId="0" fontId="62" fillId="0" borderId="8" xfId="0" applyFont="1" applyBorder="1" applyAlignment="1">
      <alignment horizontal="center"/>
    </xf>
    <xf numFmtId="0" fontId="50" fillId="43" borderId="56" xfId="0" applyFont="1" applyFill="1" applyBorder="1"/>
    <xf numFmtId="0" fontId="216" fillId="12" borderId="0" xfId="0" quotePrefix="1" applyFont="1" applyFill="1" applyAlignment="1">
      <alignment horizontal="center"/>
    </xf>
    <xf numFmtId="0" fontId="215" fillId="12" borderId="0" xfId="0" quotePrefix="1" applyFont="1" applyFill="1" applyAlignment="1">
      <alignment horizontal="center"/>
    </xf>
    <xf numFmtId="0" fontId="20" fillId="0" borderId="26" xfId="0" applyFont="1" applyBorder="1"/>
    <xf numFmtId="0" fontId="71" fillId="0" borderId="39" xfId="0" applyFont="1" applyBorder="1"/>
    <xf numFmtId="0" fontId="121" fillId="0" borderId="45" xfId="0" applyFont="1" applyBorder="1"/>
    <xf numFmtId="0" fontId="62" fillId="0" borderId="9" xfId="0" applyFont="1" applyBorder="1" applyAlignment="1">
      <alignment horizontal="center"/>
    </xf>
    <xf numFmtId="0" fontId="251" fillId="0" borderId="65" xfId="0" applyFont="1" applyBorder="1"/>
    <xf numFmtId="0" fontId="102" fillId="0" borderId="0" xfId="0" applyFont="1" applyAlignment="1">
      <alignment vertical="center" wrapText="1"/>
    </xf>
    <xf numFmtId="0" fontId="253" fillId="44" borderId="0" xfId="0" applyFont="1" applyFill="1"/>
    <xf numFmtId="0" fontId="0" fillId="44" borderId="16" xfId="0" applyFill="1" applyBorder="1"/>
    <xf numFmtId="0" fontId="0" fillId="44" borderId="15" xfId="0" applyFill="1" applyBorder="1"/>
    <xf numFmtId="0" fontId="0" fillId="25" borderId="0" xfId="0" applyFill="1"/>
    <xf numFmtId="0" fontId="0" fillId="25" borderId="16" xfId="0" applyFill="1" applyBorder="1"/>
    <xf numFmtId="0" fontId="0" fillId="25" borderId="15" xfId="0" applyFill="1" applyBorder="1"/>
    <xf numFmtId="0" fontId="0" fillId="45" borderId="15" xfId="0" applyFill="1" applyBorder="1"/>
    <xf numFmtId="0" fontId="0" fillId="45" borderId="0" xfId="0" applyFill="1"/>
    <xf numFmtId="0" fontId="0" fillId="45" borderId="16" xfId="0" applyFill="1" applyBorder="1"/>
    <xf numFmtId="0" fontId="256" fillId="0" borderId="0" xfId="0" applyFont="1"/>
    <xf numFmtId="0" fontId="71" fillId="0" borderId="0" xfId="0" applyFont="1" applyAlignment="1">
      <alignment horizontal="left"/>
    </xf>
    <xf numFmtId="0" fontId="257" fillId="0" borderId="0" xfId="0" applyFont="1"/>
    <xf numFmtId="0" fontId="257" fillId="0" borderId="0" xfId="0" applyFont="1" applyAlignment="1">
      <alignment wrapText="1"/>
    </xf>
    <xf numFmtId="0" fontId="71" fillId="0" borderId="0" xfId="0" applyFont="1" applyAlignment="1">
      <alignment wrapText="1"/>
    </xf>
    <xf numFmtId="0" fontId="96" fillId="0" borderId="7" xfId="0" applyFont="1" applyBorder="1"/>
    <xf numFmtId="0" fontId="96" fillId="0" borderId="6" xfId="0" applyFont="1" applyBorder="1"/>
    <xf numFmtId="0" fontId="258" fillId="0" borderId="6" xfId="0" applyFont="1" applyBorder="1" applyAlignment="1">
      <alignment horizontal="center"/>
    </xf>
    <xf numFmtId="0" fontId="258" fillId="0" borderId="5" xfId="0" applyFont="1" applyBorder="1" applyAlignment="1">
      <alignment horizontal="center"/>
    </xf>
    <xf numFmtId="0" fontId="258" fillId="0" borderId="4" xfId="0" applyFont="1" applyBorder="1"/>
    <xf numFmtId="0" fontId="259" fillId="0" borderId="0" xfId="0" applyFont="1" applyAlignment="1">
      <alignment horizontal="center"/>
    </xf>
    <xf numFmtId="0" fontId="96" fillId="0" borderId="3" xfId="0" applyFont="1" applyBorder="1"/>
    <xf numFmtId="0" fontId="96" fillId="0" borderId="4" xfId="0" applyFont="1" applyBorder="1"/>
    <xf numFmtId="0" fontId="86" fillId="11" borderId="44" xfId="0" applyFont="1" applyFill="1" applyBorder="1"/>
    <xf numFmtId="0" fontId="96" fillId="13" borderId="44" xfId="0" applyFont="1" applyFill="1" applyBorder="1"/>
    <xf numFmtId="0" fontId="259" fillId="11" borderId="44" xfId="0" applyFont="1" applyFill="1" applyBorder="1" applyAlignment="1">
      <alignment horizontal="center"/>
    </xf>
    <xf numFmtId="0" fontId="86" fillId="11" borderId="44" xfId="0" applyFont="1" applyFill="1" applyBorder="1" applyAlignment="1">
      <alignment horizontal="center"/>
    </xf>
    <xf numFmtId="0" fontId="16" fillId="11" borderId="44" xfId="0" applyFont="1" applyFill="1" applyBorder="1" applyAlignment="1">
      <alignment horizontal="center"/>
    </xf>
    <xf numFmtId="0" fontId="86" fillId="0" borderId="9" xfId="0" applyFont="1" applyBorder="1"/>
    <xf numFmtId="0" fontId="96" fillId="13" borderId="9" xfId="0" applyFont="1" applyFill="1" applyBorder="1"/>
    <xf numFmtId="0" fontId="86" fillId="0" borderId="9" xfId="0" applyFont="1" applyBorder="1" applyAlignment="1">
      <alignment horizontal="center"/>
    </xf>
    <xf numFmtId="0" fontId="54" fillId="0" borderId="9" xfId="0" applyFont="1" applyBorder="1" applyAlignment="1">
      <alignment horizontal="center" wrapText="1"/>
    </xf>
    <xf numFmtId="0" fontId="16" fillId="0" borderId="9" xfId="0" applyFont="1" applyBorder="1" applyAlignment="1">
      <alignment horizontal="center"/>
    </xf>
    <xf numFmtId="0" fontId="86" fillId="11" borderId="9" xfId="0" applyFont="1" applyFill="1" applyBorder="1"/>
    <xf numFmtId="0" fontId="86" fillId="11" borderId="9" xfId="0" applyFont="1" applyFill="1" applyBorder="1" applyAlignment="1">
      <alignment horizontal="center"/>
    </xf>
    <xf numFmtId="0" fontId="54" fillId="11" borderId="9" xfId="0" applyFont="1" applyFill="1" applyBorder="1" applyAlignment="1">
      <alignment horizontal="center" wrapText="1"/>
    </xf>
    <xf numFmtId="0" fontId="122" fillId="11" borderId="9" xfId="0" applyFont="1" applyFill="1" applyBorder="1" applyAlignment="1">
      <alignment horizontal="center"/>
    </xf>
    <xf numFmtId="0" fontId="16" fillId="11" borderId="9" xfId="0" applyFont="1" applyFill="1" applyBorder="1" applyAlignment="1">
      <alignment horizontal="center"/>
    </xf>
    <xf numFmtId="0" fontId="260" fillId="0" borderId="9" xfId="0" applyFont="1" applyBorder="1" applyAlignment="1">
      <alignment horizontal="center"/>
    </xf>
    <xf numFmtId="0" fontId="261" fillId="0" borderId="9" xfId="0" applyFont="1" applyBorder="1" applyAlignment="1">
      <alignment horizontal="center"/>
    </xf>
    <xf numFmtId="0" fontId="262" fillId="11" borderId="9" xfId="0" applyFont="1" applyFill="1" applyBorder="1" applyAlignment="1">
      <alignment horizontal="center"/>
    </xf>
    <xf numFmtId="0" fontId="261" fillId="11" borderId="9" xfId="0" applyFont="1" applyFill="1" applyBorder="1" applyAlignment="1">
      <alignment horizontal="center"/>
    </xf>
    <xf numFmtId="0" fontId="53" fillId="11" borderId="9" xfId="0" applyFont="1" applyFill="1" applyBorder="1" applyAlignment="1">
      <alignment horizontal="center"/>
    </xf>
    <xf numFmtId="0" fontId="53" fillId="0" borderId="9" xfId="0" applyFont="1" applyBorder="1" applyAlignment="1">
      <alignment horizontal="center"/>
    </xf>
    <xf numFmtId="0" fontId="260" fillId="11" borderId="9" xfId="0" applyFont="1" applyFill="1" applyBorder="1" applyAlignment="1">
      <alignment horizontal="center"/>
    </xf>
    <xf numFmtId="0" fontId="260" fillId="11" borderId="9" xfId="0" applyFont="1" applyFill="1" applyBorder="1" applyAlignment="1">
      <alignment horizontal="center" wrapText="1"/>
    </xf>
    <xf numFmtId="0" fontId="262" fillId="0" borderId="9" xfId="0" applyFont="1" applyBorder="1" applyAlignment="1">
      <alignment horizontal="center"/>
    </xf>
    <xf numFmtId="0" fontId="96" fillId="0" borderId="9" xfId="0" applyFont="1" applyBorder="1"/>
    <xf numFmtId="0" fontId="96" fillId="0" borderId="11" xfId="0" applyFont="1" applyBorder="1"/>
    <xf numFmtId="0" fontId="53" fillId="0" borderId="11" xfId="0" applyFont="1" applyBorder="1" applyAlignment="1">
      <alignment wrapText="1"/>
    </xf>
    <xf numFmtId="0" fontId="258" fillId="0" borderId="9" xfId="0" applyFont="1" applyBorder="1"/>
    <xf numFmtId="0" fontId="96" fillId="0" borderId="40" xfId="0" applyFont="1" applyBorder="1"/>
    <xf numFmtId="0" fontId="96" fillId="0" borderId="40" xfId="0" applyFont="1" applyBorder="1" applyAlignment="1">
      <alignment wrapText="1"/>
    </xf>
    <xf numFmtId="0" fontId="16" fillId="0" borderId="9" xfId="0" applyFont="1" applyBorder="1"/>
    <xf numFmtId="0" fontId="96" fillId="0" borderId="44" xfId="0" applyFont="1" applyBorder="1"/>
    <xf numFmtId="0" fontId="96" fillId="0" borderId="44" xfId="0" applyFont="1" applyBorder="1" applyAlignment="1">
      <alignment wrapText="1"/>
    </xf>
    <xf numFmtId="0" fontId="86" fillId="11" borderId="9" xfId="0" applyFont="1" applyFill="1" applyBorder="1" applyAlignment="1">
      <alignment horizontal="center" wrapText="1"/>
    </xf>
    <xf numFmtId="0" fontId="86" fillId="12" borderId="9" xfId="0" applyFont="1" applyFill="1" applyBorder="1"/>
    <xf numFmtId="0" fontId="53" fillId="0" borderId="9" xfId="0" applyFont="1" applyBorder="1"/>
    <xf numFmtId="0" fontId="86" fillId="0" borderId="9" xfId="0" applyFont="1" applyBorder="1" applyAlignment="1">
      <alignment horizontal="center" wrapText="1"/>
    </xf>
    <xf numFmtId="0" fontId="85" fillId="0" borderId="9" xfId="0" applyFont="1" applyBorder="1"/>
    <xf numFmtId="0" fontId="53" fillId="12" borderId="9" xfId="0" applyFont="1" applyFill="1" applyBorder="1"/>
    <xf numFmtId="0" fontId="122" fillId="0" borderId="9" xfId="0" applyFont="1" applyBorder="1" applyAlignment="1">
      <alignment horizontal="center"/>
    </xf>
    <xf numFmtId="0" fontId="16" fillId="0" borderId="11" xfId="0" applyFont="1" applyBorder="1" applyAlignment="1">
      <alignment horizontal="center"/>
    </xf>
    <xf numFmtId="0" fontId="16" fillId="0" borderId="40" xfId="0" applyFont="1" applyBorder="1" applyAlignment="1">
      <alignment horizontal="center"/>
    </xf>
    <xf numFmtId="0" fontId="262" fillId="0" borderId="40" xfId="0" applyFont="1" applyBorder="1" applyAlignment="1">
      <alignment horizontal="center"/>
    </xf>
    <xf numFmtId="0" fontId="16" fillId="0" borderId="40" xfId="0" applyFont="1" applyBorder="1"/>
    <xf numFmtId="0" fontId="16" fillId="0" borderId="44" xfId="0" applyFont="1" applyBorder="1" applyAlignment="1">
      <alignment horizontal="center"/>
    </xf>
    <xf numFmtId="0" fontId="262" fillId="0" borderId="44" xfId="0" applyFont="1" applyBorder="1" applyAlignment="1">
      <alignment horizontal="center"/>
    </xf>
    <xf numFmtId="0" fontId="16" fillId="0" borderId="44" xfId="0" applyFont="1" applyBorder="1"/>
    <xf numFmtId="0" fontId="259" fillId="0" borderId="9" xfId="0" applyFont="1" applyBorder="1" applyAlignment="1">
      <alignment horizontal="center"/>
    </xf>
    <xf numFmtId="0" fontId="53" fillId="11" borderId="9" xfId="0" applyFont="1" applyFill="1" applyBorder="1"/>
    <xf numFmtId="0" fontId="251" fillId="0" borderId="65" xfId="0" applyFont="1" applyBorder="1" applyAlignment="1">
      <alignment horizontal="center"/>
    </xf>
    <xf numFmtId="0" fontId="252" fillId="0" borderId="65" xfId="0" applyFont="1" applyBorder="1" applyAlignment="1">
      <alignment horizontal="center"/>
    </xf>
    <xf numFmtId="0" fontId="18" fillId="0" borderId="0" xfId="0" applyFont="1" applyAlignment="1">
      <alignment horizontal="center"/>
    </xf>
    <xf numFmtId="0" fontId="39" fillId="0" borderId="0" xfId="0" applyFont="1" applyAlignment="1">
      <alignment horizontal="center"/>
    </xf>
    <xf numFmtId="0" fontId="141" fillId="0" borderId="9" xfId="0" applyFont="1" applyBorder="1" applyAlignment="1">
      <alignment horizontal="center"/>
    </xf>
    <xf numFmtId="0" fontId="141" fillId="0" borderId="9" xfId="0" applyFont="1" applyBorder="1" applyAlignment="1">
      <alignment horizontal="center" vertical="center" wrapText="1"/>
    </xf>
    <xf numFmtId="0" fontId="141" fillId="0" borderId="66" xfId="0" applyFont="1" applyBorder="1" applyAlignment="1">
      <alignment horizontal="center"/>
    </xf>
    <xf numFmtId="0" fontId="141" fillId="0" borderId="67" xfId="0" applyFont="1" applyBorder="1" applyAlignment="1">
      <alignment horizontal="center"/>
    </xf>
    <xf numFmtId="0" fontId="0" fillId="0" borderId="20" xfId="0" applyBorder="1"/>
    <xf numFmtId="0" fontId="0" fillId="0" borderId="18" xfId="0" applyBorder="1"/>
    <xf numFmtId="0" fontId="0" fillId="0" borderId="19" xfId="0" applyBorder="1"/>
    <xf numFmtId="0" fontId="0" fillId="0" borderId="17" xfId="0" applyBorder="1"/>
    <xf numFmtId="0" fontId="0" fillId="0" borderId="21" xfId="0" applyBorder="1"/>
    <xf numFmtId="0" fontId="0" fillId="0" borderId="50" xfId="0" applyBorder="1"/>
    <xf numFmtId="0" fontId="0" fillId="0" borderId="52" xfId="0" applyBorder="1"/>
    <xf numFmtId="0" fontId="0" fillId="0" borderId="51" xfId="0" applyBorder="1"/>
    <xf numFmtId="0" fontId="0" fillId="0" borderId="53" xfId="0" applyBorder="1"/>
    <xf numFmtId="0" fontId="0" fillId="0" borderId="54" xfId="0" applyBorder="1"/>
    <xf numFmtId="0" fontId="0" fillId="0" borderId="55" xfId="0" applyBorder="1"/>
    <xf numFmtId="0" fontId="21" fillId="0" borderId="44" xfId="0" applyFont="1" applyBorder="1" applyAlignment="1">
      <alignment horizontal="center"/>
    </xf>
    <xf numFmtId="0" fontId="21" fillId="43" borderId="44" xfId="0" applyFont="1" applyFill="1" applyBorder="1" applyAlignment="1">
      <alignment horizontal="center"/>
    </xf>
    <xf numFmtId="0" fontId="21" fillId="0" borderId="9" xfId="0" applyFont="1" applyBorder="1" applyAlignment="1">
      <alignment horizontal="center"/>
    </xf>
    <xf numFmtId="0" fontId="21" fillId="43" borderId="9" xfId="0" applyFont="1" applyFill="1" applyBorder="1" applyAlignment="1">
      <alignment horizontal="center"/>
    </xf>
    <xf numFmtId="0" fontId="21" fillId="34" borderId="9" xfId="0" applyFont="1" applyFill="1" applyBorder="1" applyAlignment="1">
      <alignment horizontal="center"/>
    </xf>
    <xf numFmtId="0" fontId="0" fillId="44" borderId="0" xfId="0" applyFill="1"/>
    <xf numFmtId="0" fontId="267" fillId="0" borderId="0" xfId="0" applyFont="1" applyAlignment="1">
      <alignment vertical="center"/>
    </xf>
    <xf numFmtId="0" fontId="267" fillId="0" borderId="0" xfId="0" applyFont="1" applyAlignment="1">
      <alignment vertical="center" wrapText="1"/>
    </xf>
    <xf numFmtId="0" fontId="26" fillId="0" borderId="9" xfId="0" applyFont="1" applyBorder="1" applyAlignment="1">
      <alignment horizontal="center"/>
    </xf>
    <xf numFmtId="0" fontId="20" fillId="33" borderId="9" xfId="0" applyFont="1" applyFill="1" applyBorder="1" applyAlignment="1">
      <alignment horizontal="center" wrapText="1"/>
    </xf>
    <xf numFmtId="0" fontId="20" fillId="28" borderId="9" xfId="0" applyFont="1" applyFill="1" applyBorder="1" applyAlignment="1">
      <alignment horizontal="center" wrapText="1"/>
    </xf>
    <xf numFmtId="0" fontId="20" fillId="0" borderId="9" xfId="0" applyFont="1" applyBorder="1" applyAlignment="1">
      <alignment horizontal="center" wrapText="1"/>
    </xf>
    <xf numFmtId="0" fontId="89" fillId="0" borderId="9" xfId="0" applyFont="1" applyBorder="1" applyAlignment="1">
      <alignment horizontal="center" wrapText="1"/>
    </xf>
    <xf numFmtId="0" fontId="20" fillId="25" borderId="9" xfId="0" applyFont="1" applyFill="1" applyBorder="1" applyAlignment="1">
      <alignment horizontal="center" wrapText="1"/>
    </xf>
    <xf numFmtId="0" fontId="141" fillId="0" borderId="68" xfId="0" applyFont="1" applyBorder="1" applyAlignment="1">
      <alignment horizontal="center"/>
    </xf>
    <xf numFmtId="0" fontId="251" fillId="0" borderId="38" xfId="0" applyFont="1" applyBorder="1" applyAlignment="1">
      <alignment horizontal="center"/>
    </xf>
    <xf numFmtId="0" fontId="265" fillId="0" borderId="49" xfId="0" applyFont="1" applyBorder="1" applyAlignment="1">
      <alignment horizontal="center" vertical="center"/>
    </xf>
    <xf numFmtId="0" fontId="255" fillId="0" borderId="9" xfId="0" applyFont="1" applyBorder="1" applyAlignment="1">
      <alignment horizontal="center" vertical="center"/>
    </xf>
    <xf numFmtId="0" fontId="72" fillId="31" borderId="9" xfId="0" applyFont="1" applyFill="1" applyBorder="1" applyAlignment="1">
      <alignment horizontal="center" vertical="center" wrapText="1"/>
    </xf>
    <xf numFmtId="0" fontId="27" fillId="0" borderId="50" xfId="0" applyFont="1" applyBorder="1"/>
    <xf numFmtId="0" fontId="127" fillId="36" borderId="50" xfId="0" applyFont="1" applyFill="1" applyBorder="1"/>
    <xf numFmtId="0" fontId="103" fillId="0" borderId="50" xfId="0" applyFont="1" applyBorder="1"/>
    <xf numFmtId="0" fontId="81" fillId="0" borderId="50" xfId="0" applyFont="1" applyBorder="1"/>
    <xf numFmtId="0" fontId="143" fillId="0" borderId="50" xfId="0" applyFont="1" applyBorder="1"/>
    <xf numFmtId="0" fontId="104" fillId="0" borderId="50" xfId="0" applyFont="1" applyBorder="1"/>
    <xf numFmtId="0" fontId="144" fillId="0" borderId="50" xfId="0" applyFont="1" applyBorder="1"/>
    <xf numFmtId="0" fontId="50" fillId="0" borderId="50" xfId="0" applyFont="1" applyBorder="1" applyAlignment="1">
      <alignment vertical="center"/>
    </xf>
    <xf numFmtId="0" fontId="0" fillId="0" borderId="70" xfId="0" applyBorder="1"/>
    <xf numFmtId="0" fontId="27" fillId="0" borderId="56" xfId="0" applyFont="1" applyBorder="1"/>
    <xf numFmtId="0" fontId="27" fillId="0" borderId="46" xfId="0" applyFont="1" applyBorder="1"/>
    <xf numFmtId="0" fontId="26" fillId="0" borderId="46" xfId="0" applyFont="1" applyBorder="1"/>
    <xf numFmtId="0" fontId="25" fillId="6" borderId="46" xfId="0" applyFont="1" applyFill="1" applyBorder="1"/>
    <xf numFmtId="0" fontId="28" fillId="0" borderId="46" xfId="0" applyFont="1" applyBorder="1"/>
    <xf numFmtId="0" fontId="24" fillId="0" borderId="46" xfId="0" applyFont="1" applyBorder="1"/>
    <xf numFmtId="0" fontId="81" fillId="0" borderId="46" xfId="0" applyFont="1" applyBorder="1"/>
    <xf numFmtId="0" fontId="143" fillId="0" borderId="46" xfId="0" applyFont="1" applyBorder="1"/>
    <xf numFmtId="0" fontId="26" fillId="47" borderId="44" xfId="0" applyFont="1" applyFill="1" applyBorder="1" applyAlignment="1">
      <alignment horizontal="center"/>
    </xf>
    <xf numFmtId="0" fontId="26" fillId="47" borderId="9" xfId="0" applyFont="1" applyFill="1" applyBorder="1" applyAlignment="1">
      <alignment horizontal="center"/>
    </xf>
    <xf numFmtId="0" fontId="26" fillId="12" borderId="9" xfId="0" applyFont="1" applyFill="1" applyBorder="1" applyAlignment="1">
      <alignment horizontal="center"/>
    </xf>
    <xf numFmtId="0" fontId="26" fillId="47" borderId="9" xfId="0" applyFont="1" applyFill="1" applyBorder="1" applyAlignment="1">
      <alignment horizontal="center" vertical="center"/>
    </xf>
    <xf numFmtId="0" fontId="26" fillId="48" borderId="9" xfId="0" applyFont="1" applyFill="1" applyBorder="1" applyAlignment="1">
      <alignment horizontal="center"/>
    </xf>
    <xf numFmtId="0" fontId="21" fillId="0" borderId="27" xfId="0" applyFont="1" applyBorder="1" applyAlignment="1">
      <alignment horizontal="center"/>
    </xf>
    <xf numFmtId="0" fontId="21" fillId="43" borderId="27" xfId="0" applyFont="1" applyFill="1" applyBorder="1" applyAlignment="1">
      <alignment horizontal="center"/>
    </xf>
    <xf numFmtId="0" fontId="21" fillId="13" borderId="44" xfId="0" applyFont="1" applyFill="1" applyBorder="1" applyAlignment="1">
      <alignment horizontal="center"/>
    </xf>
    <xf numFmtId="0" fontId="21" fillId="0" borderId="71" xfId="0" applyFont="1" applyBorder="1" applyAlignment="1">
      <alignment horizontal="center"/>
    </xf>
    <xf numFmtId="0" fontId="21" fillId="0" borderId="44" xfId="0" applyFont="1" applyBorder="1" applyAlignment="1">
      <alignment horizontal="center" wrapText="1"/>
    </xf>
    <xf numFmtId="0" fontId="0" fillId="0" borderId="43" xfId="0" applyBorder="1"/>
    <xf numFmtId="0" fontId="21" fillId="0" borderId="27" xfId="0" applyFont="1" applyBorder="1" applyAlignment="1">
      <alignment horizontal="center" wrapText="1"/>
    </xf>
    <xf numFmtId="0" fontId="69" fillId="0" borderId="0" xfId="0" applyFont="1"/>
    <xf numFmtId="0" fontId="42" fillId="0" borderId="0" xfId="0" applyFont="1" applyAlignment="1">
      <alignment horizontal="left"/>
    </xf>
    <xf numFmtId="0" fontId="60" fillId="0" borderId="0" xfId="0" applyFont="1"/>
    <xf numFmtId="0" fontId="60" fillId="0" borderId="0" xfId="0" quotePrefix="1" applyFont="1"/>
    <xf numFmtId="0" fontId="60" fillId="0" borderId="0" xfId="0" applyFont="1" applyAlignment="1">
      <alignment horizontal="left"/>
    </xf>
    <xf numFmtId="0" fontId="269" fillId="0" borderId="0" xfId="0" applyFont="1" applyAlignment="1">
      <alignment horizontal="left"/>
    </xf>
    <xf numFmtId="0" fontId="41" fillId="0" borderId="0" xfId="0" applyFont="1" applyAlignment="1">
      <alignment horizontal="left"/>
    </xf>
    <xf numFmtId="0" fontId="60" fillId="0" borderId="0" xfId="0" quotePrefix="1" applyFont="1" applyAlignment="1">
      <alignment horizontal="left"/>
    </xf>
    <xf numFmtId="0" fontId="4" fillId="0" borderId="0" xfId="0" applyFont="1"/>
    <xf numFmtId="0" fontId="0" fillId="0" borderId="73" xfId="0" applyBorder="1" applyAlignment="1">
      <alignment horizontal="center"/>
    </xf>
    <xf numFmtId="0" fontId="0" fillId="0" borderId="74" xfId="0" applyBorder="1" applyAlignment="1">
      <alignment horizontal="center"/>
    </xf>
    <xf numFmtId="0" fontId="0" fillId="0" borderId="75" xfId="0" applyBorder="1" applyAlignment="1">
      <alignment horizontal="center"/>
    </xf>
    <xf numFmtId="0" fontId="0" fillId="0" borderId="76" xfId="0" applyBorder="1" applyAlignment="1">
      <alignment horizontal="center"/>
    </xf>
    <xf numFmtId="0" fontId="271" fillId="0" borderId="77" xfId="0" applyFont="1" applyBorder="1" applyAlignment="1">
      <alignment horizontal="center"/>
    </xf>
    <xf numFmtId="0" fontId="271" fillId="0" borderId="78" xfId="0" applyFont="1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78" xfId="0" applyBorder="1" applyAlignment="1">
      <alignment horizontal="center"/>
    </xf>
    <xf numFmtId="0" fontId="37" fillId="0" borderId="77" xfId="0" applyFont="1" applyBorder="1" applyAlignment="1">
      <alignment horizontal="center"/>
    </xf>
    <xf numFmtId="0" fontId="37" fillId="0" borderId="78" xfId="0" applyFont="1" applyBorder="1" applyAlignment="1">
      <alignment horizontal="center"/>
    </xf>
    <xf numFmtId="0" fontId="271" fillId="0" borderId="0" xfId="0" applyFont="1"/>
    <xf numFmtId="0" fontId="0" fillId="0" borderId="77" xfId="0" applyBorder="1" applyAlignment="1">
      <alignment horizontal="left"/>
    </xf>
    <xf numFmtId="0" fontId="0" fillId="0" borderId="78" xfId="0" applyBorder="1" applyAlignment="1">
      <alignment horizontal="left"/>
    </xf>
    <xf numFmtId="0" fontId="0" fillId="0" borderId="42" xfId="0" applyBorder="1"/>
    <xf numFmtId="0" fontId="0" fillId="0" borderId="79" xfId="0" applyBorder="1" applyAlignment="1">
      <alignment horizontal="center"/>
    </xf>
    <xf numFmtId="0" fontId="0" fillId="0" borderId="80" xfId="0" applyBorder="1" applyAlignment="1">
      <alignment horizontal="left"/>
    </xf>
    <xf numFmtId="0" fontId="0" fillId="0" borderId="81" xfId="0" applyBorder="1" applyAlignment="1">
      <alignment horizontal="left"/>
    </xf>
    <xf numFmtId="0" fontId="156" fillId="50" borderId="0" xfId="0" applyFont="1" applyFill="1"/>
    <xf numFmtId="0" fontId="155" fillId="43" borderId="0" xfId="0" applyFont="1" applyFill="1"/>
    <xf numFmtId="0" fontId="155" fillId="43" borderId="0" xfId="0" applyFont="1" applyFill="1" applyAlignment="1">
      <alignment vertical="center"/>
    </xf>
    <xf numFmtId="0" fontId="155" fillId="48" borderId="0" xfId="0" applyFont="1" applyFill="1"/>
    <xf numFmtId="0" fontId="155" fillId="45" borderId="0" xfId="0" applyFont="1" applyFill="1"/>
    <xf numFmtId="0" fontId="155" fillId="11" borderId="0" xfId="0" applyFont="1" applyFill="1"/>
    <xf numFmtId="0" fontId="155" fillId="13" borderId="0" xfId="0" applyFont="1" applyFill="1"/>
    <xf numFmtId="0" fontId="275" fillId="25" borderId="0" xfId="0" applyFont="1" applyFill="1"/>
    <xf numFmtId="0" fontId="275" fillId="36" borderId="0" xfId="0" applyFont="1" applyFill="1"/>
    <xf numFmtId="0" fontId="275" fillId="52" borderId="0" xfId="0" applyFont="1" applyFill="1" applyAlignment="1">
      <alignment horizontal="center"/>
    </xf>
    <xf numFmtId="0" fontId="275" fillId="25" borderId="0" xfId="0" applyFont="1" applyFill="1" applyAlignment="1">
      <alignment horizontal="center"/>
    </xf>
    <xf numFmtId="0" fontId="275" fillId="36" borderId="0" xfId="0" applyFont="1" applyFill="1" applyAlignment="1">
      <alignment horizontal="center"/>
    </xf>
    <xf numFmtId="0" fontId="161" fillId="0" borderId="0" xfId="0" applyFont="1" applyAlignment="1">
      <alignment horizontal="center"/>
    </xf>
    <xf numFmtId="0" fontId="156" fillId="51" borderId="0" xfId="0" applyFont="1" applyFill="1" applyAlignment="1">
      <alignment horizontal="center"/>
    </xf>
    <xf numFmtId="0" fontId="156" fillId="0" borderId="0" xfId="0" applyFont="1" applyAlignment="1">
      <alignment horizontal="center" vertical="center"/>
    </xf>
    <xf numFmtId="0" fontId="275" fillId="25" borderId="0" xfId="0" applyFont="1" applyFill="1" applyAlignment="1">
      <alignment horizontal="center" vertical="center"/>
    </xf>
    <xf numFmtId="0" fontId="179" fillId="0" borderId="0" xfId="0" applyFont="1" applyAlignment="1">
      <alignment horizontal="center"/>
    </xf>
    <xf numFmtId="0" fontId="180" fillId="0" borderId="0" xfId="0" applyFont="1" applyAlignment="1">
      <alignment horizontal="center"/>
    </xf>
    <xf numFmtId="0" fontId="185" fillId="6" borderId="0" xfId="0" applyFont="1" applyFill="1" applyAlignment="1">
      <alignment horizontal="center"/>
    </xf>
    <xf numFmtId="0" fontId="186" fillId="0" borderId="0" xfId="0" applyFont="1" applyAlignment="1">
      <alignment horizontal="center"/>
    </xf>
    <xf numFmtId="0" fontId="187" fillId="0" borderId="0" xfId="0" applyFont="1" applyAlignment="1">
      <alignment horizontal="center"/>
    </xf>
    <xf numFmtId="0" fontId="188" fillId="0" borderId="0" xfId="0" applyFont="1" applyAlignment="1">
      <alignment horizontal="center"/>
    </xf>
    <xf numFmtId="0" fontId="155" fillId="0" borderId="0" xfId="0" applyFont="1" applyAlignment="1">
      <alignment vertical="center"/>
    </xf>
    <xf numFmtId="0" fontId="184" fillId="0" borderId="0" xfId="0" applyFont="1"/>
    <xf numFmtId="0" fontId="275" fillId="50" borderId="0" xfId="0" applyFont="1" applyFill="1"/>
    <xf numFmtId="0" fontId="276" fillId="0" borderId="0" xfId="0" applyFont="1"/>
    <xf numFmtId="0" fontId="277" fillId="0" borderId="0" xfId="0" applyFont="1"/>
    <xf numFmtId="0" fontId="276" fillId="0" borderId="0" xfId="0" applyFont="1" applyAlignment="1">
      <alignment vertical="center"/>
    </xf>
    <xf numFmtId="0" fontId="279" fillId="0" borderId="0" xfId="0" applyFont="1"/>
    <xf numFmtId="0" fontId="50" fillId="50" borderId="50" xfId="0" applyFont="1" applyFill="1" applyBorder="1"/>
    <xf numFmtId="0" fontId="114" fillId="25" borderId="50" xfId="0" applyFont="1" applyFill="1" applyBorder="1"/>
    <xf numFmtId="0" fontId="27" fillId="50" borderId="50" xfId="0" applyFont="1" applyFill="1" applyBorder="1"/>
    <xf numFmtId="0" fontId="114" fillId="25" borderId="46" xfId="0" applyFont="1" applyFill="1" applyBorder="1"/>
    <xf numFmtId="0" fontId="27" fillId="51" borderId="46" xfId="0" applyFont="1" applyFill="1" applyBorder="1"/>
    <xf numFmtId="0" fontId="22" fillId="0" borderId="27" xfId="0" applyFont="1" applyBorder="1" applyAlignment="1">
      <alignment horizontal="center"/>
    </xf>
    <xf numFmtId="0" fontId="22" fillId="0" borderId="44" xfId="0" applyFont="1" applyBorder="1" applyAlignment="1">
      <alignment horizontal="center"/>
    </xf>
    <xf numFmtId="0" fontId="22" fillId="0" borderId="72" xfId="0" applyFont="1" applyBorder="1" applyAlignment="1">
      <alignment horizontal="center"/>
    </xf>
    <xf numFmtId="0" fontId="22" fillId="0" borderId="9" xfId="0" applyFont="1" applyBorder="1" applyAlignment="1">
      <alignment horizontal="center"/>
    </xf>
    <xf numFmtId="0" fontId="22" fillId="13" borderId="44" xfId="0" applyFont="1" applyFill="1" applyBorder="1" applyAlignment="1">
      <alignment horizontal="center"/>
    </xf>
    <xf numFmtId="0" fontId="22" fillId="37" borderId="27" xfId="0" applyFont="1" applyFill="1" applyBorder="1" applyAlignment="1">
      <alignment horizontal="center"/>
    </xf>
    <xf numFmtId="0" fontId="22" fillId="37" borderId="72" xfId="0" applyFont="1" applyFill="1" applyBorder="1" applyAlignment="1">
      <alignment horizontal="center"/>
    </xf>
    <xf numFmtId="0" fontId="22" fillId="37" borderId="44" xfId="0" applyFont="1" applyFill="1" applyBorder="1" applyAlignment="1">
      <alignment horizontal="center"/>
    </xf>
    <xf numFmtId="0" fontId="22" fillId="37" borderId="9" xfId="0" applyFont="1" applyFill="1" applyBorder="1" applyAlignment="1">
      <alignment horizontal="center"/>
    </xf>
    <xf numFmtId="0" fontId="120" fillId="0" borderId="7" xfId="0" applyFont="1" applyBorder="1" applyAlignment="1">
      <alignment horizontal="center"/>
    </xf>
    <xf numFmtId="0" fontId="120" fillId="0" borderId="6" xfId="0" applyFont="1" applyBorder="1" applyAlignment="1">
      <alignment horizontal="center"/>
    </xf>
    <xf numFmtId="0" fontId="120" fillId="0" borderId="5" xfId="0" applyFont="1" applyBorder="1" applyAlignment="1">
      <alignment horizontal="center"/>
    </xf>
    <xf numFmtId="0" fontId="120" fillId="13" borderId="7" xfId="0" applyFont="1" applyFill="1" applyBorder="1" applyAlignment="1">
      <alignment horizontal="center"/>
    </xf>
    <xf numFmtId="0" fontId="120" fillId="13" borderId="6" xfId="0" applyFont="1" applyFill="1" applyBorder="1" applyAlignment="1">
      <alignment horizontal="center"/>
    </xf>
    <xf numFmtId="0" fontId="120" fillId="13" borderId="5" xfId="0" applyFont="1" applyFill="1" applyBorder="1" applyAlignment="1">
      <alignment horizontal="center"/>
    </xf>
    <xf numFmtId="0" fontId="280" fillId="0" borderId="44" xfId="0" applyFont="1" applyBorder="1" applyAlignment="1">
      <alignment horizontal="center"/>
    </xf>
    <xf numFmtId="0" fontId="32" fillId="0" borderId="0" xfId="0" applyFont="1" applyAlignment="1">
      <alignment horizontal="center"/>
    </xf>
    <xf numFmtId="0" fontId="0" fillId="0" borderId="9" xfId="0" applyBorder="1"/>
    <xf numFmtId="0" fontId="0" fillId="13" borderId="9" xfId="0" applyFill="1" applyBorder="1"/>
    <xf numFmtId="0" fontId="121" fillId="0" borderId="9" xfId="0" applyFont="1" applyBorder="1" applyAlignment="1">
      <alignment horizontal="center"/>
    </xf>
    <xf numFmtId="0" fontId="33" fillId="11" borderId="9" xfId="0" applyFont="1" applyFill="1" applyBorder="1"/>
    <xf numFmtId="0" fontId="121" fillId="13" borderId="9" xfId="0" applyFont="1" applyFill="1" applyBorder="1" applyAlignment="1">
      <alignment horizontal="center"/>
    </xf>
    <xf numFmtId="0" fontId="33" fillId="49" borderId="9" xfId="0" applyFont="1" applyFill="1" applyBorder="1"/>
    <xf numFmtId="0" fontId="33" fillId="11" borderId="27" xfId="0" applyFont="1" applyFill="1" applyBorder="1"/>
    <xf numFmtId="0" fontId="33" fillId="11" borderId="44" xfId="0" applyFont="1" applyFill="1" applyBorder="1"/>
    <xf numFmtId="0" fontId="33" fillId="11" borderId="72" xfId="0" applyFont="1" applyFill="1" applyBorder="1"/>
    <xf numFmtId="0" fontId="33" fillId="13" borderId="44" xfId="0" applyFont="1" applyFill="1" applyBorder="1"/>
    <xf numFmtId="0" fontId="281" fillId="30" borderId="9" xfId="0" applyFont="1" applyFill="1" applyBorder="1"/>
    <xf numFmtId="0" fontId="33" fillId="30" borderId="27" xfId="0" applyFont="1" applyFill="1" applyBorder="1"/>
    <xf numFmtId="0" fontId="33" fillId="30" borderId="44" xfId="0" applyFont="1" applyFill="1" applyBorder="1"/>
    <xf numFmtId="0" fontId="33" fillId="49" borderId="27" xfId="0" applyFont="1" applyFill="1" applyBorder="1"/>
    <xf numFmtId="0" fontId="33" fillId="49" borderId="44" xfId="0" applyFont="1" applyFill="1" applyBorder="1"/>
    <xf numFmtId="0" fontId="18" fillId="13" borderId="0" xfId="0" applyFont="1" applyFill="1"/>
    <xf numFmtId="0" fontId="22" fillId="28" borderId="44" xfId="0" applyFont="1" applyFill="1" applyBorder="1" applyAlignment="1">
      <alignment horizontal="center"/>
    </xf>
    <xf numFmtId="0" fontId="120" fillId="34" borderId="9" xfId="0" applyFont="1" applyFill="1" applyBorder="1" applyAlignment="1">
      <alignment horizontal="center"/>
    </xf>
    <xf numFmtId="0" fontId="120" fillId="0" borderId="9" xfId="0" applyFont="1" applyBorder="1" applyAlignment="1">
      <alignment horizontal="center"/>
    </xf>
    <xf numFmtId="0" fontId="32" fillId="0" borderId="9" xfId="0" applyFont="1" applyBorder="1" applyAlignment="1">
      <alignment horizontal="center"/>
    </xf>
    <xf numFmtId="0" fontId="33" fillId="0" borderId="9" xfId="0" applyFont="1" applyBorder="1" applyAlignment="1">
      <alignment horizontal="center" vertical="center"/>
    </xf>
    <xf numFmtId="0" fontId="22" fillId="12" borderId="27" xfId="0" applyFont="1" applyFill="1" applyBorder="1" applyAlignment="1">
      <alignment horizontal="center"/>
    </xf>
    <xf numFmtId="0" fontId="22" fillId="49" borderId="27" xfId="0" applyFont="1" applyFill="1" applyBorder="1" applyAlignment="1">
      <alignment horizontal="center"/>
    </xf>
    <xf numFmtId="0" fontId="22" fillId="12" borderId="9" xfId="0" applyFont="1" applyFill="1" applyBorder="1" applyAlignment="1">
      <alignment horizontal="center"/>
    </xf>
    <xf numFmtId="0" fontId="22" fillId="30" borderId="44" xfId="0" applyFont="1" applyFill="1" applyBorder="1" applyAlignment="1">
      <alignment horizontal="center"/>
    </xf>
    <xf numFmtId="0" fontId="22" fillId="12" borderId="44" xfId="0" applyFont="1" applyFill="1" applyBorder="1" applyAlignment="1">
      <alignment horizontal="center"/>
    </xf>
    <xf numFmtId="0" fontId="282" fillId="36" borderId="9" xfId="0" applyFont="1" applyFill="1" applyBorder="1" applyAlignment="1">
      <alignment horizontal="center"/>
    </xf>
    <xf numFmtId="0" fontId="282" fillId="36" borderId="9" xfId="0" quotePrefix="1" applyFont="1" applyFill="1" applyBorder="1" applyAlignment="1">
      <alignment horizontal="center"/>
    </xf>
    <xf numFmtId="0" fontId="121" fillId="0" borderId="9" xfId="0" quotePrefix="1" applyFont="1" applyBorder="1" applyAlignment="1">
      <alignment horizontal="center"/>
    </xf>
    <xf numFmtId="0" fontId="282" fillId="25" borderId="9" xfId="0" quotePrefix="1" applyFont="1" applyFill="1" applyBorder="1" applyAlignment="1">
      <alignment horizontal="center"/>
    </xf>
    <xf numFmtId="0" fontId="121" fillId="11" borderId="27" xfId="0" applyFont="1" applyFill="1" applyBorder="1"/>
    <xf numFmtId="0" fontId="121" fillId="11" borderId="44" xfId="0" applyFont="1" applyFill="1" applyBorder="1"/>
    <xf numFmtId="0" fontId="121" fillId="11" borderId="72" xfId="0" applyFont="1" applyFill="1" applyBorder="1"/>
    <xf numFmtId="0" fontId="121" fillId="11" borderId="9" xfId="0" applyFont="1" applyFill="1" applyBorder="1"/>
    <xf numFmtId="0" fontId="121" fillId="13" borderId="44" xfId="0" applyFont="1" applyFill="1" applyBorder="1"/>
    <xf numFmtId="0" fontId="284" fillId="30" borderId="9" xfId="0" applyFont="1" applyFill="1" applyBorder="1"/>
    <xf numFmtId="0" fontId="121" fillId="30" borderId="27" xfId="0" applyFont="1" applyFill="1" applyBorder="1"/>
    <xf numFmtId="0" fontId="121" fillId="30" borderId="44" xfId="0" applyFont="1" applyFill="1" applyBorder="1"/>
    <xf numFmtId="0" fontId="121" fillId="49" borderId="9" xfId="0" applyFont="1" applyFill="1" applyBorder="1"/>
    <xf numFmtId="0" fontId="121" fillId="49" borderId="27" xfId="0" applyFont="1" applyFill="1" applyBorder="1"/>
    <xf numFmtId="0" fontId="121" fillId="49" borderId="44" xfId="0" applyFont="1" applyFill="1" applyBorder="1"/>
    <xf numFmtId="0" fontId="121" fillId="0" borderId="27" xfId="0" applyFont="1" applyBorder="1" applyAlignment="1">
      <alignment horizontal="center"/>
    </xf>
    <xf numFmtId="0" fontId="121" fillId="0" borderId="44" xfId="0" applyFont="1" applyBorder="1" applyAlignment="1">
      <alignment horizontal="center"/>
    </xf>
    <xf numFmtId="0" fontId="121" fillId="0" borderId="72" xfId="0" applyFont="1" applyBorder="1" applyAlignment="1">
      <alignment horizontal="center"/>
    </xf>
    <xf numFmtId="0" fontId="121" fillId="13" borderId="44" xfId="0" applyFont="1" applyFill="1" applyBorder="1" applyAlignment="1">
      <alignment horizontal="center"/>
    </xf>
    <xf numFmtId="0" fontId="0" fillId="0" borderId="82" xfId="0" applyBorder="1"/>
    <xf numFmtId="0" fontId="128" fillId="0" borderId="0" xfId="0" applyFont="1" applyAlignment="1">
      <alignment horizontal="center" vertical="center"/>
    </xf>
    <xf numFmtId="0" fontId="172" fillId="0" borderId="0" xfId="0" applyFont="1" applyAlignment="1">
      <alignment vertical="center"/>
    </xf>
    <xf numFmtId="0" fontId="285" fillId="0" borderId="0" xfId="0" applyFont="1" applyAlignment="1">
      <alignment horizontal="center" vertical="center"/>
    </xf>
    <xf numFmtId="0" fontId="87" fillId="0" borderId="9" xfId="0" applyFont="1" applyBorder="1" applyAlignment="1">
      <alignment horizontal="center" wrapText="1"/>
    </xf>
    <xf numFmtId="0" fontId="287" fillId="0" borderId="9" xfId="0" applyFont="1" applyBorder="1" applyAlignment="1">
      <alignment horizontal="center" wrapText="1"/>
    </xf>
    <xf numFmtId="0" fontId="33" fillId="53" borderId="3" xfId="0" applyFont="1" applyFill="1" applyBorder="1" applyAlignment="1">
      <alignment horizontal="center" vertical="center"/>
    </xf>
    <xf numFmtId="0" fontId="33" fillId="53" borderId="1" xfId="0" applyFont="1" applyFill="1" applyBorder="1" applyAlignment="1">
      <alignment horizontal="center" vertical="center"/>
    </xf>
    <xf numFmtId="0" fontId="33" fillId="53" borderId="0" xfId="0" applyFont="1" applyFill="1" applyAlignment="1">
      <alignment horizontal="center" vertical="center"/>
    </xf>
    <xf numFmtId="0" fontId="33" fillId="53" borderId="43" xfId="0" applyFont="1" applyFill="1" applyBorder="1" applyAlignment="1">
      <alignment horizontal="center" vertical="center"/>
    </xf>
    <xf numFmtId="0" fontId="281" fillId="0" borderId="0" xfId="0" applyFont="1" applyAlignment="1">
      <alignment horizontal="center" vertical="center"/>
    </xf>
    <xf numFmtId="0" fontId="288" fillId="25" borderId="0" xfId="0" applyFont="1" applyFill="1" applyAlignment="1">
      <alignment horizontal="center" vertical="center"/>
    </xf>
    <xf numFmtId="0" fontId="67" fillId="30" borderId="9" xfId="0" applyFont="1" applyFill="1" applyBorder="1" applyAlignment="1">
      <alignment horizontal="center" wrapText="1"/>
    </xf>
    <xf numFmtId="0" fontId="67" fillId="0" borderId="9" xfId="0" applyFont="1" applyBorder="1" applyAlignment="1">
      <alignment horizontal="center" wrapText="1"/>
    </xf>
    <xf numFmtId="0" fontId="17" fillId="0" borderId="9" xfId="0" applyFont="1" applyBorder="1" applyAlignment="1">
      <alignment horizontal="center" wrapText="1"/>
    </xf>
    <xf numFmtId="0" fontId="17" fillId="0" borderId="9" xfId="0" applyFont="1" applyBorder="1" applyAlignment="1">
      <alignment horizontal="center" vertical="center" wrapText="1"/>
    </xf>
    <xf numFmtId="0" fontId="20" fillId="30" borderId="9" xfId="0" applyFont="1" applyFill="1" applyBorder="1" applyAlignment="1">
      <alignment horizontal="center" wrapText="1"/>
    </xf>
    <xf numFmtId="0" fontId="0" fillId="34" borderId="0" xfId="0" applyFill="1"/>
    <xf numFmtId="0" fontId="138" fillId="0" borderId="83" xfId="0" applyFont="1" applyBorder="1" applyAlignment="1">
      <alignment horizontal="center"/>
    </xf>
    <xf numFmtId="0" fontId="138" fillId="0" borderId="84" xfId="0" applyFont="1" applyBorder="1" applyAlignment="1">
      <alignment horizontal="center"/>
    </xf>
    <xf numFmtId="0" fontId="249" fillId="0" borderId="85" xfId="0" applyFont="1" applyBorder="1" applyAlignment="1">
      <alignment horizontal="center"/>
    </xf>
    <xf numFmtId="0" fontId="255" fillId="0" borderId="11" xfId="0" applyFont="1" applyBorder="1" applyAlignment="1">
      <alignment horizontal="center" vertical="center"/>
    </xf>
    <xf numFmtId="0" fontId="255" fillId="0" borderId="11" xfId="0" applyFont="1" applyBorder="1" applyAlignment="1">
      <alignment horizontal="center" vertical="center" wrapText="1"/>
    </xf>
    <xf numFmtId="0" fontId="20" fillId="54" borderId="9" xfId="0" applyFont="1" applyFill="1" applyBorder="1" applyAlignment="1">
      <alignment horizontal="center" wrapText="1"/>
    </xf>
    <xf numFmtId="0" fontId="286" fillId="0" borderId="9" xfId="0" applyFont="1" applyBorder="1" applyAlignment="1">
      <alignment horizontal="center"/>
    </xf>
    <xf numFmtId="0" fontId="286" fillId="0" borderId="11" xfId="0" applyFont="1" applyBorder="1" applyAlignment="1">
      <alignment horizontal="center"/>
    </xf>
    <xf numFmtId="0" fontId="69" fillId="0" borderId="9" xfId="0" applyFont="1" applyBorder="1" applyAlignment="1">
      <alignment horizontal="left"/>
    </xf>
    <xf numFmtId="0" fontId="289" fillId="0" borderId="43" xfId="0" applyFont="1" applyBorder="1" applyAlignment="1">
      <alignment horizontal="center" vertical="top"/>
    </xf>
    <xf numFmtId="0" fontId="289" fillId="0" borderId="8" xfId="0" applyFont="1" applyBorder="1" applyAlignment="1">
      <alignment horizontal="center" vertical="top"/>
    </xf>
    <xf numFmtId="0" fontId="291" fillId="0" borderId="8" xfId="0" applyFont="1" applyBorder="1" applyAlignment="1">
      <alignment horizontal="center" vertical="top"/>
    </xf>
    <xf numFmtId="0" fontId="289" fillId="54" borderId="8" xfId="0" applyFont="1" applyFill="1" applyBorder="1" applyAlignment="1">
      <alignment horizontal="center" vertical="top"/>
    </xf>
    <xf numFmtId="0" fontId="289" fillId="0" borderId="49" xfId="0" applyFont="1" applyBorder="1" applyAlignment="1">
      <alignment horizontal="center" vertical="top"/>
    </xf>
    <xf numFmtId="0" fontId="289" fillId="0" borderId="9" xfId="0" applyFont="1" applyBorder="1" applyAlignment="1">
      <alignment horizontal="center" vertical="top"/>
    </xf>
    <xf numFmtId="0" fontId="290" fillId="0" borderId="9" xfId="0" applyFont="1" applyBorder="1" applyAlignment="1">
      <alignment horizontal="center" vertical="top"/>
    </xf>
    <xf numFmtId="0" fontId="290" fillId="54" borderId="9" xfId="0" applyFont="1" applyFill="1" applyBorder="1" applyAlignment="1">
      <alignment horizontal="center" vertical="top"/>
    </xf>
    <xf numFmtId="0" fontId="293" fillId="25" borderId="9" xfId="0" applyFont="1" applyFill="1" applyBorder="1" applyAlignment="1">
      <alignment horizontal="center"/>
    </xf>
    <xf numFmtId="0" fontId="16" fillId="30" borderId="9" xfId="0" applyFont="1" applyFill="1" applyBorder="1" applyAlignment="1">
      <alignment horizontal="center"/>
    </xf>
    <xf numFmtId="0" fontId="5" fillId="0" borderId="9" xfId="0" applyFont="1" applyBorder="1" applyAlignment="1">
      <alignment horizontal="center"/>
    </xf>
    <xf numFmtId="0" fontId="16" fillId="4" borderId="9" xfId="0" quotePrefix="1" applyFont="1" applyFill="1" applyBorder="1" applyAlignment="1">
      <alignment horizontal="center"/>
    </xf>
    <xf numFmtId="0" fontId="16" fillId="4" borderId="9" xfId="0" applyFont="1" applyFill="1" applyBorder="1" applyAlignment="1">
      <alignment horizontal="center"/>
    </xf>
    <xf numFmtId="0" fontId="16" fillId="0" borderId="49" xfId="0" applyFont="1" applyBorder="1" applyAlignment="1">
      <alignment horizontal="center"/>
    </xf>
    <xf numFmtId="0" fontId="16" fillId="13" borderId="0" xfId="0" applyFont="1" applyFill="1" applyAlignment="1">
      <alignment horizontal="center"/>
    </xf>
    <xf numFmtId="0" fontId="16" fillId="33" borderId="9" xfId="0" applyFont="1" applyFill="1" applyBorder="1" applyAlignment="1">
      <alignment horizontal="center"/>
    </xf>
    <xf numFmtId="0" fontId="16" fillId="2" borderId="9" xfId="0" quotePrefix="1" applyFont="1" applyFill="1" applyBorder="1" applyAlignment="1">
      <alignment horizontal="center"/>
    </xf>
    <xf numFmtId="0" fontId="16" fillId="0" borderId="9" xfId="0" quotePrefix="1" applyFont="1" applyBorder="1" applyAlignment="1">
      <alignment horizontal="center"/>
    </xf>
    <xf numFmtId="0" fontId="16" fillId="33" borderId="10" xfId="0" applyFont="1" applyFill="1" applyBorder="1" applyAlignment="1">
      <alignment horizontal="center"/>
    </xf>
    <xf numFmtId="0" fontId="5" fillId="0" borderId="9" xfId="0" quotePrefix="1" applyFont="1" applyBorder="1" applyAlignment="1">
      <alignment horizontal="center"/>
    </xf>
    <xf numFmtId="0" fontId="5" fillId="0" borderId="49" xfId="0" applyFont="1" applyBorder="1" applyAlignment="1">
      <alignment horizontal="center"/>
    </xf>
    <xf numFmtId="0" fontId="5" fillId="13" borderId="0" xfId="0" applyFont="1" applyFill="1" applyAlignment="1">
      <alignment horizontal="center"/>
    </xf>
    <xf numFmtId="0" fontId="5" fillId="0" borderId="10" xfId="0" applyFont="1" applyBorder="1" applyAlignment="1">
      <alignment horizontal="center"/>
    </xf>
    <xf numFmtId="0" fontId="5" fillId="0" borderId="49" xfId="0" quotePrefix="1" applyFont="1" applyBorder="1" applyAlignment="1">
      <alignment horizontal="center"/>
    </xf>
    <xf numFmtId="0" fontId="5" fillId="0" borderId="10" xfId="0" quotePrefix="1" applyFont="1" applyBorder="1" applyAlignment="1">
      <alignment horizontal="center"/>
    </xf>
    <xf numFmtId="0" fontId="53" fillId="30" borderId="9" xfId="0" applyFont="1" applyFill="1" applyBorder="1" applyAlignment="1">
      <alignment horizontal="center"/>
    </xf>
    <xf numFmtId="0" fontId="16" fillId="30" borderId="10" xfId="0" applyFont="1" applyFill="1" applyBorder="1" applyAlignment="1">
      <alignment horizontal="center"/>
    </xf>
    <xf numFmtId="0" fontId="53" fillId="33" borderId="9" xfId="0" applyFont="1" applyFill="1" applyBorder="1" applyAlignment="1">
      <alignment horizontal="center"/>
    </xf>
    <xf numFmtId="0" fontId="16" fillId="0" borderId="49" xfId="0" quotePrefix="1" applyFont="1" applyBorder="1" applyAlignment="1">
      <alignment horizontal="center"/>
    </xf>
    <xf numFmtId="0" fontId="16" fillId="0" borderId="10" xfId="0" applyFont="1" applyBorder="1" applyAlignment="1">
      <alignment horizontal="center"/>
    </xf>
    <xf numFmtId="16" fontId="16" fillId="29" borderId="9" xfId="0" quotePrefix="1" applyNumberFormat="1" applyFont="1" applyFill="1" applyBorder="1" applyAlignment="1">
      <alignment horizontal="center"/>
    </xf>
    <xf numFmtId="0" fontId="16" fillId="29" borderId="9" xfId="0" quotePrefix="1" applyFont="1" applyFill="1" applyBorder="1" applyAlignment="1">
      <alignment horizontal="center"/>
    </xf>
    <xf numFmtId="0" fontId="5" fillId="29" borderId="9" xfId="0" quotePrefix="1" applyFont="1" applyFill="1" applyBorder="1" applyAlignment="1">
      <alignment horizontal="center"/>
    </xf>
    <xf numFmtId="0" fontId="16" fillId="29" borderId="49" xfId="0" quotePrefix="1" applyFont="1" applyFill="1" applyBorder="1" applyAlignment="1">
      <alignment horizontal="center"/>
    </xf>
    <xf numFmtId="0" fontId="16" fillId="29" borderId="9" xfId="0" applyFont="1" applyFill="1" applyBorder="1" applyAlignment="1">
      <alignment horizontal="center"/>
    </xf>
    <xf numFmtId="0" fontId="16" fillId="29" borderId="47" xfId="0" applyFont="1" applyFill="1" applyBorder="1" applyAlignment="1">
      <alignment horizontal="center"/>
    </xf>
    <xf numFmtId="0" fontId="16" fillId="29" borderId="10" xfId="0" quotePrefix="1" applyFont="1" applyFill="1" applyBorder="1" applyAlignment="1">
      <alignment horizontal="center"/>
    </xf>
    <xf numFmtId="0" fontId="16" fillId="29" borderId="0" xfId="0" applyFont="1" applyFill="1" applyAlignment="1">
      <alignment horizontal="center"/>
    </xf>
    <xf numFmtId="0" fontId="16" fillId="29" borderId="48" xfId="0" applyFont="1" applyFill="1" applyBorder="1" applyAlignment="1">
      <alignment horizontal="center"/>
    </xf>
    <xf numFmtId="0" fontId="5" fillId="0" borderId="11" xfId="0" applyFont="1" applyBorder="1" applyAlignment="1">
      <alignment horizontal="center"/>
    </xf>
    <xf numFmtId="0" fontId="16" fillId="0" borderId="11" xfId="0" quotePrefix="1" applyFont="1" applyBorder="1" applyAlignment="1">
      <alignment horizontal="center"/>
    </xf>
    <xf numFmtId="0" fontId="293" fillId="25" borderId="7" xfId="0" applyFont="1" applyFill="1" applyBorder="1" applyAlignment="1">
      <alignment horizontal="center"/>
    </xf>
    <xf numFmtId="0" fontId="16" fillId="13" borderId="9" xfId="0" applyFont="1" applyFill="1" applyBorder="1" applyAlignment="1">
      <alignment horizontal="center"/>
    </xf>
    <xf numFmtId="0" fontId="292" fillId="0" borderId="0" xfId="0" applyFont="1" applyAlignment="1">
      <alignment vertical="center" wrapText="1"/>
    </xf>
    <xf numFmtId="0" fontId="295" fillId="0" borderId="0" xfId="0" applyFont="1" applyAlignment="1">
      <alignment vertical="center"/>
    </xf>
    <xf numFmtId="0" fontId="296" fillId="0" borderId="0" xfId="0" applyFont="1" applyAlignment="1">
      <alignment vertical="center" wrapText="1"/>
    </xf>
    <xf numFmtId="0" fontId="50" fillId="31" borderId="9" xfId="0" applyFont="1" applyFill="1" applyBorder="1" applyAlignment="1">
      <alignment horizontal="center" vertical="center"/>
    </xf>
    <xf numFmtId="0" fontId="294" fillId="0" borderId="0" xfId="0" applyFont="1" applyAlignment="1">
      <alignment vertical="center"/>
    </xf>
    <xf numFmtId="0" fontId="224" fillId="3" borderId="0" xfId="0" applyFont="1" applyFill="1" applyAlignment="1">
      <alignment horizontal="center" vertical="center"/>
    </xf>
    <xf numFmtId="0" fontId="297" fillId="0" borderId="0" xfId="0" applyFont="1" applyAlignment="1">
      <alignment vertical="center"/>
    </xf>
    <xf numFmtId="0" fontId="298" fillId="0" borderId="49" xfId="0" applyFont="1" applyBorder="1" applyAlignment="1">
      <alignment horizontal="left" vertical="center"/>
    </xf>
    <xf numFmtId="0" fontId="302" fillId="0" borderId="49" xfId="0" applyFont="1" applyBorder="1"/>
    <xf numFmtId="0" fontId="303" fillId="11" borderId="86" xfId="0" applyFont="1" applyFill="1" applyBorder="1"/>
    <xf numFmtId="0" fontId="304" fillId="11" borderId="86" xfId="0" applyFont="1" applyFill="1" applyBorder="1"/>
    <xf numFmtId="0" fontId="305" fillId="11" borderId="86" xfId="0" applyFont="1" applyFill="1" applyBorder="1"/>
    <xf numFmtId="0" fontId="306" fillId="11" borderId="86" xfId="0" applyFont="1" applyFill="1" applyBorder="1"/>
    <xf numFmtId="0" fontId="307" fillId="11" borderId="86" xfId="0" applyFont="1" applyFill="1" applyBorder="1"/>
    <xf numFmtId="0" fontId="308" fillId="11" borderId="86" xfId="0" applyFont="1" applyFill="1" applyBorder="1"/>
    <xf numFmtId="0" fontId="310" fillId="11" borderId="86" xfId="0" applyFont="1" applyFill="1" applyBorder="1"/>
    <xf numFmtId="0" fontId="309" fillId="11" borderId="86" xfId="0" applyFont="1" applyFill="1" applyBorder="1"/>
    <xf numFmtId="0" fontId="300" fillId="0" borderId="86" xfId="0" applyFont="1" applyBorder="1" applyAlignment="1">
      <alignment horizontal="left" vertical="center"/>
    </xf>
    <xf numFmtId="0" fontId="63" fillId="0" borderId="88" xfId="0" applyFont="1" applyBorder="1" applyAlignment="1">
      <alignment horizontal="center" vertical="center"/>
    </xf>
    <xf numFmtId="0" fontId="249" fillId="0" borderId="89" xfId="0" applyFont="1" applyBorder="1" applyAlignment="1">
      <alignment horizontal="center"/>
    </xf>
    <xf numFmtId="0" fontId="249" fillId="0" borderId="89" xfId="0" applyFont="1" applyBorder="1" applyAlignment="1">
      <alignment horizontal="center" vertical="center" wrapText="1"/>
    </xf>
    <xf numFmtId="0" fontId="249" fillId="0" borderId="89" xfId="0" applyFont="1" applyBorder="1" applyAlignment="1">
      <alignment horizontal="center" wrapText="1"/>
    </xf>
    <xf numFmtId="0" fontId="263" fillId="0" borderId="87" xfId="0" applyFont="1" applyBorder="1" applyAlignment="1">
      <alignment horizontal="center" vertical="center"/>
    </xf>
    <xf numFmtId="0" fontId="138" fillId="0" borderId="87" xfId="0" applyFont="1" applyBorder="1" applyAlignment="1">
      <alignment horizontal="center"/>
    </xf>
    <xf numFmtId="0" fontId="311" fillId="0" borderId="11" xfId="0" applyFont="1" applyBorder="1" applyAlignment="1">
      <alignment horizontal="center" vertical="center"/>
    </xf>
    <xf numFmtId="0" fontId="121" fillId="0" borderId="15" xfId="0" applyFont="1" applyBorder="1"/>
    <xf numFmtId="0" fontId="215" fillId="34" borderId="0" xfId="0" applyFont="1" applyFill="1" applyAlignment="1">
      <alignment horizontal="center"/>
    </xf>
    <xf numFmtId="20" fontId="215" fillId="34" borderId="0" xfId="0" quotePrefix="1" applyNumberFormat="1" applyFont="1" applyFill="1" applyAlignment="1">
      <alignment horizontal="center"/>
    </xf>
    <xf numFmtId="0" fontId="215" fillId="34" borderId="0" xfId="0" quotePrefix="1" applyFont="1" applyFill="1" applyAlignment="1">
      <alignment horizontal="center"/>
    </xf>
    <xf numFmtId="0" fontId="26" fillId="0" borderId="44" xfId="0" applyFont="1" applyBorder="1" applyAlignment="1">
      <alignment horizontal="center"/>
    </xf>
    <xf numFmtId="0" fontId="215" fillId="0" borderId="24" xfId="0" quotePrefix="1" applyFont="1" applyBorder="1" applyAlignment="1">
      <alignment horizontal="center"/>
    </xf>
    <xf numFmtId="0" fontId="215" fillId="0" borderId="9" xfId="0" quotePrefix="1" applyFont="1" applyBorder="1" applyAlignment="1">
      <alignment horizontal="center"/>
    </xf>
    <xf numFmtId="0" fontId="70" fillId="0" borderId="13" xfId="0" applyFont="1" applyBorder="1"/>
    <xf numFmtId="20" fontId="215" fillId="0" borderId="9" xfId="0" quotePrefix="1" applyNumberFormat="1" applyFont="1" applyBorder="1" applyAlignment="1">
      <alignment horizontal="center"/>
    </xf>
    <xf numFmtId="0" fontId="214" fillId="0" borderId="9" xfId="0" applyFont="1" applyBorder="1" applyAlignment="1">
      <alignment horizontal="center"/>
    </xf>
    <xf numFmtId="0" fontId="216" fillId="0" borderId="9" xfId="0" quotePrefix="1" applyFont="1" applyBorder="1" applyAlignment="1">
      <alignment horizontal="center"/>
    </xf>
    <xf numFmtId="0" fontId="99" fillId="0" borderId="24" xfId="0" applyFont="1" applyBorder="1" applyAlignment="1">
      <alignment horizontal="center"/>
    </xf>
    <xf numFmtId="0" fontId="215" fillId="13" borderId="24" xfId="0" applyFont="1" applyFill="1" applyBorder="1" applyAlignment="1">
      <alignment horizontal="center"/>
    </xf>
    <xf numFmtId="0" fontId="0" fillId="0" borderId="69" xfId="0" applyBorder="1"/>
    <xf numFmtId="0" fontId="121" fillId="0" borderId="69" xfId="0" applyFont="1" applyBorder="1" applyAlignment="1">
      <alignment shrinkToFit="1"/>
    </xf>
    <xf numFmtId="0" fontId="62" fillId="0" borderId="9" xfId="0" applyFont="1" applyBorder="1"/>
    <xf numFmtId="0" fontId="312" fillId="0" borderId="9" xfId="0" applyFont="1" applyBorder="1" applyAlignment="1">
      <alignment horizontal="center"/>
    </xf>
    <xf numFmtId="0" fontId="121" fillId="0" borderId="69" xfId="0" applyFont="1" applyBorder="1"/>
    <xf numFmtId="0" fontId="22" fillId="0" borderId="91" xfId="0" applyFont="1" applyBorder="1"/>
    <xf numFmtId="0" fontId="50" fillId="0" borderId="27" xfId="0" applyFont="1" applyBorder="1"/>
    <xf numFmtId="0" fontId="49" fillId="0" borderId="27" xfId="0" applyFont="1" applyBorder="1"/>
    <xf numFmtId="0" fontId="104" fillId="0" borderId="27" xfId="0" applyFont="1" applyBorder="1" applyAlignment="1">
      <alignment horizontal="center"/>
    </xf>
    <xf numFmtId="0" fontId="81" fillId="0" borderId="27" xfId="0" applyFont="1" applyBorder="1" applyAlignment="1">
      <alignment horizontal="center"/>
    </xf>
    <xf numFmtId="0" fontId="81" fillId="0" borderId="28" xfId="0" applyFont="1" applyBorder="1" applyAlignment="1">
      <alignment horizontal="center"/>
    </xf>
    <xf numFmtId="0" fontId="121" fillId="0" borderId="90" xfId="0" applyFont="1" applyBorder="1"/>
    <xf numFmtId="0" fontId="121" fillId="0" borderId="9" xfId="0" applyFont="1" applyBorder="1"/>
    <xf numFmtId="0" fontId="33" fillId="0" borderId="0" xfId="0" applyFont="1" applyAlignment="1">
      <alignment horizontal="center"/>
    </xf>
    <xf numFmtId="0" fontId="272" fillId="50" borderId="9" xfId="0" applyFont="1" applyFill="1" applyBorder="1"/>
    <xf numFmtId="0" fontId="254" fillId="25" borderId="9" xfId="0" applyFont="1" applyFill="1" applyBorder="1"/>
    <xf numFmtId="0" fontId="272" fillId="36" borderId="9" xfId="0" applyFont="1" applyFill="1" applyBorder="1"/>
    <xf numFmtId="0" fontId="313" fillId="0" borderId="9" xfId="0" applyFont="1" applyBorder="1"/>
    <xf numFmtId="0" fontId="156" fillId="0" borderId="9" xfId="0" applyFont="1" applyBorder="1"/>
    <xf numFmtId="0" fontId="117" fillId="0" borderId="9" xfId="0" applyFont="1" applyBorder="1" applyAlignment="1">
      <alignment horizontal="center"/>
    </xf>
    <xf numFmtId="0" fontId="275" fillId="36" borderId="9" xfId="0" applyFont="1" applyFill="1" applyBorder="1"/>
    <xf numFmtId="0" fontId="275" fillId="50" borderId="9" xfId="0" applyFont="1" applyFill="1" applyBorder="1"/>
    <xf numFmtId="0" fontId="275" fillId="25" borderId="9" xfId="0" applyFont="1" applyFill="1" applyBorder="1"/>
    <xf numFmtId="0" fontId="156" fillId="50" borderId="9" xfId="0" applyFont="1" applyFill="1" applyBorder="1"/>
    <xf numFmtId="0" fontId="274" fillId="43" borderId="9" xfId="0" applyFont="1" applyFill="1" applyBorder="1"/>
    <xf numFmtId="0" fontId="268" fillId="48" borderId="9" xfId="0" applyFont="1" applyFill="1" applyBorder="1"/>
    <xf numFmtId="0" fontId="0" fillId="46" borderId="9" xfId="0" applyFill="1" applyBorder="1"/>
    <xf numFmtId="0" fontId="0" fillId="11" borderId="9" xfId="0" applyFill="1" applyBorder="1"/>
    <xf numFmtId="0" fontId="276" fillId="0" borderId="9" xfId="0" applyFont="1" applyBorder="1"/>
    <xf numFmtId="0" fontId="155" fillId="43" borderId="9" xfId="0" applyFont="1" applyFill="1" applyBorder="1"/>
    <xf numFmtId="0" fontId="33" fillId="0" borderId="9" xfId="0" applyFont="1" applyBorder="1" applyAlignment="1">
      <alignment horizontal="center"/>
    </xf>
    <xf numFmtId="0" fontId="155" fillId="48" borderId="9" xfId="0" applyFont="1" applyFill="1" applyBorder="1"/>
    <xf numFmtId="0" fontId="155" fillId="13" borderId="9" xfId="0" applyFont="1" applyFill="1" applyBorder="1"/>
    <xf numFmtId="0" fontId="155" fillId="11" borderId="9" xfId="0" applyFont="1" applyFill="1" applyBorder="1"/>
    <xf numFmtId="0" fontId="155" fillId="45" borderId="9" xfId="0" applyFont="1" applyFill="1" applyBorder="1"/>
    <xf numFmtId="0" fontId="277" fillId="0" borderId="9" xfId="0" applyFont="1" applyBorder="1"/>
    <xf numFmtId="0" fontId="160" fillId="0" borderId="9" xfId="0" applyFont="1" applyBorder="1"/>
    <xf numFmtId="0" fontId="276" fillId="0" borderId="9" xfId="0" applyFont="1" applyBorder="1" applyAlignment="1">
      <alignment vertical="center"/>
    </xf>
    <xf numFmtId="0" fontId="155" fillId="43" borderId="9" xfId="0" applyFont="1" applyFill="1" applyBorder="1" applyAlignment="1">
      <alignment vertical="center"/>
    </xf>
    <xf numFmtId="0" fontId="205" fillId="0" borderId="9" xfId="0" applyFont="1" applyBorder="1"/>
    <xf numFmtId="0" fontId="163" fillId="0" borderId="9" xfId="0" applyFont="1" applyBorder="1"/>
    <xf numFmtId="0" fontId="172" fillId="0" borderId="9" xfId="0" applyFont="1" applyBorder="1"/>
    <xf numFmtId="0" fontId="173" fillId="0" borderId="9" xfId="0" applyFont="1" applyBorder="1" applyAlignment="1">
      <alignment horizontal="center"/>
    </xf>
    <xf numFmtId="0" fontId="173" fillId="0" borderId="9" xfId="0" applyFont="1" applyBorder="1" applyAlignment="1">
      <alignment horizontal="center" vertical="center"/>
    </xf>
    <xf numFmtId="0" fontId="173" fillId="25" borderId="9" xfId="0" applyFont="1" applyFill="1" applyBorder="1" applyAlignment="1">
      <alignment horizontal="center"/>
    </xf>
    <xf numFmtId="0" fontId="273" fillId="36" borderId="9" xfId="0" applyFont="1" applyFill="1" applyBorder="1" applyAlignment="1">
      <alignment horizontal="center"/>
    </xf>
    <xf numFmtId="0" fontId="175" fillId="0" borderId="9" xfId="0" applyFont="1" applyBorder="1"/>
    <xf numFmtId="0" fontId="315" fillId="0" borderId="0" xfId="0" applyFont="1"/>
    <xf numFmtId="0" fontId="33" fillId="0" borderId="0" xfId="0" applyFont="1"/>
    <xf numFmtId="0" fontId="120" fillId="0" borderId="9" xfId="0" applyFont="1" applyBorder="1"/>
    <xf numFmtId="0" fontId="178" fillId="0" borderId="9" xfId="0" applyFont="1" applyBorder="1"/>
    <xf numFmtId="0" fontId="184" fillId="6" borderId="9" xfId="0" applyFont="1" applyFill="1" applyBorder="1"/>
    <xf numFmtId="0" fontId="313" fillId="0" borderId="9" xfId="0" applyFont="1" applyBorder="1" applyAlignment="1">
      <alignment vertical="center"/>
    </xf>
    <xf numFmtId="0" fontId="120" fillId="0" borderId="0" xfId="0" applyFont="1"/>
    <xf numFmtId="0" fontId="167" fillId="0" borderId="9" xfId="0" applyFont="1" applyBorder="1"/>
    <xf numFmtId="0" fontId="167" fillId="0" borderId="9" xfId="0" applyFont="1" applyBorder="1" applyAlignment="1">
      <alignment vertical="center"/>
    </xf>
    <xf numFmtId="0" fontId="172" fillId="0" borderId="10" xfId="0" applyFont="1" applyBorder="1"/>
    <xf numFmtId="0" fontId="33" fillId="0" borderId="44" xfId="0" applyFont="1" applyBorder="1" applyAlignment="1">
      <alignment horizontal="center"/>
    </xf>
    <xf numFmtId="0" fontId="315" fillId="0" borderId="0" xfId="0" applyFont="1" applyAlignment="1">
      <alignment horizontal="center"/>
    </xf>
    <xf numFmtId="0" fontId="33" fillId="11" borderId="9" xfId="0" applyFont="1" applyFill="1" applyBorder="1" applyAlignment="1">
      <alignment horizontal="center"/>
    </xf>
    <xf numFmtId="0" fontId="317" fillId="0" borderId="0" xfId="0" applyFont="1"/>
    <xf numFmtId="0" fontId="318" fillId="0" borderId="9" xfId="0" applyFont="1" applyBorder="1" applyAlignment="1">
      <alignment horizontal="center"/>
    </xf>
    <xf numFmtId="0" fontId="208" fillId="0" borderId="9" xfId="0" applyFont="1" applyBorder="1" applyAlignment="1">
      <alignment horizontal="center"/>
    </xf>
    <xf numFmtId="0" fontId="62" fillId="0" borderId="27" xfId="0" applyFont="1" applyBorder="1"/>
    <xf numFmtId="0" fontId="317" fillId="0" borderId="92" xfId="0" applyFont="1" applyBorder="1"/>
    <xf numFmtId="0" fontId="0" fillId="0" borderId="49" xfId="0" applyBorder="1"/>
    <xf numFmtId="0" fontId="0" fillId="0" borderId="10" xfId="0" applyBorder="1"/>
    <xf numFmtId="0" fontId="70" fillId="0" borderId="54" xfId="0" applyFont="1" applyBorder="1"/>
    <xf numFmtId="0" fontId="215" fillId="11" borderId="9" xfId="0" quotePrefix="1" applyFont="1" applyFill="1" applyBorder="1" applyAlignment="1">
      <alignment horizontal="center"/>
    </xf>
    <xf numFmtId="0" fontId="50" fillId="0" borderId="49" xfId="0" applyFont="1" applyBorder="1"/>
    <xf numFmtId="0" fontId="62" fillId="0" borderId="49" xfId="0" applyFont="1" applyBorder="1"/>
    <xf numFmtId="0" fontId="121" fillId="0" borderId="49" xfId="0" applyFont="1" applyBorder="1"/>
    <xf numFmtId="0" fontId="69" fillId="0" borderId="13" xfId="0" applyFont="1" applyBorder="1" applyAlignment="1">
      <alignment vertical="center"/>
    </xf>
    <xf numFmtId="0" fontId="121" fillId="0" borderId="0" xfId="0" applyFont="1" applyAlignment="1">
      <alignment horizontal="center"/>
    </xf>
    <xf numFmtId="0" fontId="121" fillId="12" borderId="9" xfId="0" applyFont="1" applyFill="1" applyBorder="1" applyAlignment="1">
      <alignment horizontal="center"/>
    </xf>
    <xf numFmtId="0" fontId="320" fillId="0" borderId="9" xfId="0" applyFont="1" applyBorder="1" applyAlignment="1">
      <alignment horizontal="center"/>
    </xf>
    <xf numFmtId="0" fontId="320" fillId="12" borderId="9" xfId="0" applyFont="1" applyFill="1" applyBorder="1" applyAlignment="1">
      <alignment horizontal="center"/>
    </xf>
    <xf numFmtId="0" fontId="320" fillId="0" borderId="0" xfId="0" applyFont="1" applyAlignment="1">
      <alignment horizontal="center"/>
    </xf>
    <xf numFmtId="0" fontId="320" fillId="11" borderId="9" xfId="0" applyFont="1" applyFill="1" applyBorder="1" applyAlignment="1">
      <alignment horizontal="center"/>
    </xf>
    <xf numFmtId="0" fontId="321" fillId="12" borderId="9" xfId="0" applyFont="1" applyFill="1" applyBorder="1" applyAlignment="1">
      <alignment horizontal="center"/>
    </xf>
    <xf numFmtId="0" fontId="121" fillId="11" borderId="9" xfId="0" applyFont="1" applyFill="1" applyBorder="1" applyAlignment="1">
      <alignment horizontal="center"/>
    </xf>
    <xf numFmtId="0" fontId="33" fillId="12" borderId="9" xfId="0" applyFont="1" applyFill="1" applyBorder="1" applyAlignment="1">
      <alignment horizontal="center"/>
    </xf>
    <xf numFmtId="0" fontId="323" fillId="0" borderId="10" xfId="0" applyFont="1" applyBorder="1"/>
    <xf numFmtId="0" fontId="250" fillId="12" borderId="10" xfId="0" quotePrefix="1" applyFont="1" applyFill="1" applyBorder="1" applyAlignment="1">
      <alignment horizontal="center"/>
    </xf>
    <xf numFmtId="0" fontId="322" fillId="0" borderId="0" xfId="0" applyFont="1" applyAlignment="1">
      <alignment horizontal="center" vertical="center"/>
    </xf>
    <xf numFmtId="0" fontId="323" fillId="0" borderId="93" xfId="0" applyFont="1" applyBorder="1"/>
    <xf numFmtId="0" fontId="322" fillId="0" borderId="93" xfId="0" applyFont="1" applyBorder="1" applyAlignment="1">
      <alignment horizontal="center"/>
    </xf>
    <xf numFmtId="0" fontId="100" fillId="55" borderId="9" xfId="0" applyFont="1" applyFill="1" applyBorder="1" applyAlignment="1">
      <alignment horizontal="center"/>
    </xf>
    <xf numFmtId="0" fontId="100" fillId="55" borderId="27" xfId="0" applyFont="1" applyFill="1" applyBorder="1" applyAlignment="1">
      <alignment horizontal="center"/>
    </xf>
    <xf numFmtId="0" fontId="50" fillId="0" borderId="44" xfId="0" applyFont="1" applyBorder="1"/>
    <xf numFmtId="0" fontId="0" fillId="0" borderId="1" xfId="0" applyBorder="1"/>
    <xf numFmtId="0" fontId="250" fillId="12" borderId="44" xfId="0" quotePrefix="1" applyFont="1" applyFill="1" applyBorder="1" applyAlignment="1">
      <alignment horizontal="center"/>
    </xf>
    <xf numFmtId="0" fontId="322" fillId="0" borderId="44" xfId="0" applyFont="1" applyBorder="1" applyAlignment="1">
      <alignment horizontal="center"/>
    </xf>
    <xf numFmtId="0" fontId="100" fillId="55" borderId="44" xfId="0" applyFont="1" applyFill="1" applyBorder="1" applyAlignment="1">
      <alignment horizontal="center"/>
    </xf>
    <xf numFmtId="0" fontId="100" fillId="55" borderId="72" xfId="0" applyFont="1" applyFill="1" applyBorder="1" applyAlignment="1">
      <alignment horizontal="center"/>
    </xf>
    <xf numFmtId="0" fontId="215" fillId="11" borderId="94" xfId="0" quotePrefix="1" applyFont="1" applyFill="1" applyBorder="1" applyAlignment="1">
      <alignment horizontal="center"/>
    </xf>
    <xf numFmtId="20" fontId="215" fillId="11" borderId="94" xfId="0" quotePrefix="1" applyNumberFormat="1" applyFont="1" applyFill="1" applyBorder="1" applyAlignment="1">
      <alignment horizontal="center"/>
    </xf>
    <xf numFmtId="0" fontId="250" fillId="50" borderId="94" xfId="0" quotePrefix="1" applyFont="1" applyFill="1" applyBorder="1" applyAlignment="1">
      <alignment horizontal="center"/>
    </xf>
    <xf numFmtId="0" fontId="319" fillId="50" borderId="94" xfId="0" quotePrefix="1" applyFont="1" applyFill="1" applyBorder="1" applyAlignment="1">
      <alignment horizontal="center"/>
    </xf>
    <xf numFmtId="0" fontId="322" fillId="50" borderId="94" xfId="0" applyFont="1" applyFill="1" applyBorder="1" applyAlignment="1">
      <alignment horizontal="center"/>
    </xf>
    <xf numFmtId="0" fontId="100" fillId="50" borderId="94" xfId="0" applyFont="1" applyFill="1" applyBorder="1" applyAlignment="1">
      <alignment horizontal="center"/>
    </xf>
    <xf numFmtId="0" fontId="250" fillId="25" borderId="0" xfId="0" quotePrefix="1" applyFont="1" applyFill="1" applyAlignment="1">
      <alignment horizontal="center"/>
    </xf>
    <xf numFmtId="0" fontId="319" fillId="25" borderId="0" xfId="0" quotePrefix="1" applyFont="1" applyFill="1" applyAlignment="1">
      <alignment horizontal="center"/>
    </xf>
    <xf numFmtId="0" fontId="322" fillId="25" borderId="0" xfId="0" applyFont="1" applyFill="1" applyAlignment="1">
      <alignment horizontal="center"/>
    </xf>
    <xf numFmtId="0" fontId="100" fillId="25" borderId="0" xfId="0" applyFont="1" applyFill="1" applyAlignment="1">
      <alignment horizontal="center"/>
    </xf>
    <xf numFmtId="0" fontId="100" fillId="25" borderId="38" xfId="0" applyFont="1" applyFill="1" applyBorder="1" applyAlignment="1">
      <alignment horizontal="center"/>
    </xf>
    <xf numFmtId="0" fontId="0" fillId="0" borderId="65" xfId="0" applyBorder="1"/>
    <xf numFmtId="0" fontId="117" fillId="0" borderId="49" xfId="0" applyFont="1" applyBorder="1"/>
    <xf numFmtId="0" fontId="118" fillId="0" borderId="45" xfId="0" applyFont="1" applyBorder="1"/>
    <xf numFmtId="0" fontId="118" fillId="25" borderId="45" xfId="0" applyFont="1" applyFill="1" applyBorder="1"/>
    <xf numFmtId="0" fontId="117" fillId="0" borderId="69" xfId="0" applyFont="1" applyBorder="1" applyAlignment="1">
      <alignment shrinkToFit="1"/>
    </xf>
    <xf numFmtId="0" fontId="117" fillId="0" borderId="69" xfId="0" applyFont="1" applyBorder="1"/>
    <xf numFmtId="0" fontId="117" fillId="0" borderId="91" xfId="0" applyFont="1" applyBorder="1"/>
    <xf numFmtId="0" fontId="217" fillId="50" borderId="9" xfId="0" quotePrefix="1" applyFont="1" applyFill="1" applyBorder="1" applyAlignment="1">
      <alignment horizontal="center"/>
    </xf>
    <xf numFmtId="0" fontId="214" fillId="50" borderId="9" xfId="0" applyFont="1" applyFill="1" applyBorder="1" applyAlignment="1">
      <alignment horizontal="center"/>
    </xf>
    <xf numFmtId="0" fontId="99" fillId="50" borderId="9" xfId="0" quotePrefix="1" applyFont="1" applyFill="1" applyBorder="1" applyAlignment="1">
      <alignment horizontal="center"/>
    </xf>
    <xf numFmtId="0" fontId="120" fillId="0" borderId="4" xfId="0" applyFont="1" applyBorder="1" applyAlignment="1">
      <alignment horizontal="center"/>
    </xf>
    <xf numFmtId="0" fontId="119" fillId="0" borderId="3" xfId="0" applyFont="1" applyBorder="1"/>
    <xf numFmtId="0" fontId="50" fillId="0" borderId="4" xfId="0" applyFont="1" applyBorder="1" applyAlignment="1">
      <alignment vertical="center"/>
    </xf>
    <xf numFmtId="0" fontId="50" fillId="0" borderId="0" xfId="0" applyFont="1" applyAlignment="1">
      <alignment vertical="center"/>
    </xf>
    <xf numFmtId="0" fontId="33" fillId="11" borderId="0" xfId="0" applyFont="1" applyFill="1" applyAlignment="1">
      <alignment horizontal="center"/>
    </xf>
    <xf numFmtId="0" fontId="50" fillId="0" borderId="32" xfId="0" applyFont="1" applyBorder="1" applyAlignment="1">
      <alignment horizontal="center" vertical="center"/>
    </xf>
    <xf numFmtId="0" fontId="50" fillId="0" borderId="0" xfId="0" applyFont="1" applyAlignment="1">
      <alignment horizontal="center" vertical="center"/>
    </xf>
    <xf numFmtId="9" fontId="62" fillId="11" borderId="0" xfId="0" applyNumberFormat="1" applyFont="1" applyFill="1"/>
    <xf numFmtId="0" fontId="50" fillId="0" borderId="43" xfId="0" applyFont="1" applyBorder="1"/>
    <xf numFmtId="9" fontId="293" fillId="25" borderId="0" xfId="0" applyNumberFormat="1" applyFont="1" applyFill="1"/>
    <xf numFmtId="0" fontId="50" fillId="11" borderId="49" xfId="0" applyFont="1" applyFill="1" applyBorder="1"/>
    <xf numFmtId="0" fontId="50" fillId="11" borderId="8" xfId="0" applyFont="1" applyFill="1" applyBorder="1"/>
    <xf numFmtId="0" fontId="64" fillId="11" borderId="10" xfId="0" applyFont="1" applyFill="1" applyBorder="1"/>
    <xf numFmtId="0" fontId="50" fillId="0" borderId="35" xfId="0" applyFont="1" applyBorder="1" applyAlignment="1">
      <alignment horizontal="center" vertical="center"/>
    </xf>
    <xf numFmtId="0" fontId="50" fillId="0" borderId="36" xfId="0" applyFont="1" applyBorder="1" applyAlignment="1">
      <alignment horizontal="center" vertical="center"/>
    </xf>
    <xf numFmtId="0" fontId="50" fillId="0" borderId="42" xfId="0" applyFont="1" applyBorder="1"/>
    <xf numFmtId="0" fontId="82" fillId="0" borderId="0" xfId="0" applyFont="1" applyAlignment="1">
      <alignment horizontal="center"/>
    </xf>
    <xf numFmtId="0" fontId="49" fillId="0" borderId="4" xfId="0" applyFont="1" applyBorder="1"/>
    <xf numFmtId="0" fontId="325" fillId="0" borderId="0" xfId="0" applyFont="1"/>
    <xf numFmtId="9" fontId="324" fillId="0" borderId="0" xfId="0" applyNumberFormat="1" applyFont="1" applyAlignment="1">
      <alignment horizontal="center"/>
    </xf>
    <xf numFmtId="0" fontId="329" fillId="0" borderId="0" xfId="0" applyFont="1" applyAlignment="1">
      <alignment horizontal="center"/>
    </xf>
    <xf numFmtId="0" fontId="330" fillId="0" borderId="0" xfId="0" applyFont="1"/>
    <xf numFmtId="0" fontId="331" fillId="0" borderId="0" xfId="0" applyFont="1" applyAlignment="1">
      <alignment horizontal="center"/>
    </xf>
    <xf numFmtId="0" fontId="334" fillId="0" borderId="0" xfId="0" applyFont="1" applyAlignment="1">
      <alignment horizontal="center"/>
    </xf>
    <xf numFmtId="0" fontId="335" fillId="0" borderId="0" xfId="0" applyFont="1" applyAlignment="1">
      <alignment horizontal="center"/>
    </xf>
    <xf numFmtId="9" fontId="332" fillId="0" borderId="0" xfId="0" applyNumberFormat="1" applyFont="1" applyAlignment="1">
      <alignment horizontal="center"/>
    </xf>
    <xf numFmtId="0" fontId="337" fillId="0" borderId="0" xfId="0" applyFont="1" applyAlignment="1">
      <alignment horizontal="center"/>
    </xf>
    <xf numFmtId="0" fontId="339" fillId="0" borderId="0" xfId="0" applyFont="1" applyAlignment="1">
      <alignment horizontal="center"/>
    </xf>
    <xf numFmtId="9" fontId="65" fillId="0" borderId="0" xfId="0" applyNumberFormat="1" applyFont="1" applyAlignment="1">
      <alignment horizontal="center"/>
    </xf>
    <xf numFmtId="0" fontId="335" fillId="0" borderId="0" xfId="0" applyFont="1"/>
    <xf numFmtId="0" fontId="337" fillId="0" borderId="0" xfId="0" applyFont="1"/>
    <xf numFmtId="9" fontId="91" fillId="0" borderId="0" xfId="0" applyNumberFormat="1" applyFont="1" applyAlignment="1">
      <alignment horizontal="center"/>
    </xf>
    <xf numFmtId="0" fontId="79" fillId="0" borderId="9" xfId="0" applyFont="1" applyBorder="1" applyAlignment="1">
      <alignment horizontal="center"/>
    </xf>
    <xf numFmtId="0" fontId="79" fillId="0" borderId="0" xfId="0" quotePrefix="1" applyFont="1" applyAlignment="1">
      <alignment horizontal="left" vertical="center" wrapText="1"/>
    </xf>
    <xf numFmtId="0" fontId="79" fillId="0" borderId="0" xfId="0" applyFont="1" applyAlignment="1">
      <alignment horizontal="left" vertical="center" wrapText="1"/>
    </xf>
    <xf numFmtId="0" fontId="338" fillId="0" borderId="0" xfId="0" applyFont="1" applyAlignment="1">
      <alignment horizontal="left" vertical="center" wrapText="1"/>
    </xf>
    <xf numFmtId="0" fontId="338" fillId="0" borderId="9" xfId="0" applyFont="1" applyBorder="1" applyAlignment="1">
      <alignment horizontal="center" vertical="center"/>
    </xf>
    <xf numFmtId="0" fontId="49" fillId="0" borderId="9" xfId="0" applyFont="1" applyBorder="1" applyAlignment="1">
      <alignment horizontal="center"/>
    </xf>
    <xf numFmtId="0" fontId="13" fillId="0" borderId="0" xfId="0" applyFont="1" applyAlignment="1">
      <alignment horizontal="left"/>
    </xf>
    <xf numFmtId="0" fontId="345" fillId="0" borderId="0" xfId="0" applyFont="1" applyAlignment="1">
      <alignment horizontal="left"/>
    </xf>
    <xf numFmtId="0" fontId="346" fillId="0" borderId="0" xfId="0" applyFont="1"/>
    <xf numFmtId="0" fontId="347" fillId="0" borderId="0" xfId="0" applyFont="1"/>
    <xf numFmtId="0" fontId="348" fillId="0" borderId="0" xfId="0" applyFont="1" applyAlignment="1">
      <alignment horizontal="left"/>
    </xf>
    <xf numFmtId="0" fontId="349" fillId="0" borderId="0" xfId="0" applyFont="1" applyAlignment="1">
      <alignment horizontal="left"/>
    </xf>
    <xf numFmtId="0" fontId="340" fillId="0" borderId="0" xfId="0" applyFont="1" applyAlignment="1">
      <alignment horizontal="center"/>
    </xf>
    <xf numFmtId="0" fontId="350" fillId="0" borderId="0" xfId="0" applyFont="1" applyAlignment="1">
      <alignment horizontal="left"/>
    </xf>
    <xf numFmtId="0" fontId="351" fillId="0" borderId="0" xfId="0" applyFont="1"/>
    <xf numFmtId="0" fontId="352" fillId="0" borderId="0" xfId="0" applyFont="1" applyAlignment="1">
      <alignment horizontal="left"/>
    </xf>
    <xf numFmtId="0" fontId="18" fillId="11" borderId="0" xfId="0" applyFont="1" applyFill="1"/>
    <xf numFmtId="0" fontId="353" fillId="11" borderId="9" xfId="0" applyFont="1" applyFill="1" applyBorder="1" applyAlignment="1">
      <alignment horizontal="center"/>
    </xf>
    <xf numFmtId="0" fontId="354" fillId="11" borderId="9" xfId="0" applyFont="1" applyFill="1" applyBorder="1" applyAlignment="1">
      <alignment horizontal="center"/>
    </xf>
    <xf numFmtId="1" fontId="53" fillId="0" borderId="9" xfId="0" applyNumberFormat="1" applyFont="1" applyBorder="1" applyAlignment="1">
      <alignment horizontal="center"/>
    </xf>
    <xf numFmtId="9" fontId="53" fillId="0" borderId="0" xfId="0" applyNumberFormat="1" applyFont="1" applyAlignment="1">
      <alignment horizontal="center"/>
    </xf>
    <xf numFmtId="0" fontId="333" fillId="0" borderId="0" xfId="0" applyFont="1" applyAlignment="1">
      <alignment horizontal="center"/>
    </xf>
    <xf numFmtId="0" fontId="324" fillId="0" borderId="0" xfId="0" applyFont="1"/>
    <xf numFmtId="0" fontId="328" fillId="0" borderId="0" xfId="0" applyFont="1"/>
    <xf numFmtId="0" fontId="341" fillId="0" borderId="0" xfId="0" applyFont="1" applyAlignment="1">
      <alignment horizontal="center"/>
    </xf>
    <xf numFmtId="0" fontId="341" fillId="0" borderId="0" xfId="0" applyFont="1" applyAlignment="1">
      <alignment horizontal="center" vertical="center"/>
    </xf>
    <xf numFmtId="0" fontId="342" fillId="0" borderId="0" xfId="0" applyFont="1"/>
    <xf numFmtId="0" fontId="326" fillId="0" borderId="0" xfId="0" applyFont="1" applyAlignment="1">
      <alignment horizontal="center"/>
    </xf>
    <xf numFmtId="0" fontId="325" fillId="0" borderId="0" xfId="0" applyFont="1" applyAlignment="1">
      <alignment horizontal="center"/>
    </xf>
    <xf numFmtId="9" fontId="81" fillId="0" borderId="0" xfId="0" applyNumberFormat="1" applyFont="1" applyAlignment="1">
      <alignment horizontal="center"/>
    </xf>
    <xf numFmtId="0" fontId="356" fillId="0" borderId="4" xfId="0" applyFont="1" applyBorder="1"/>
    <xf numFmtId="0" fontId="356" fillId="0" borderId="76" xfId="0" applyFont="1" applyBorder="1" applyAlignment="1">
      <alignment horizontal="center"/>
    </xf>
    <xf numFmtId="0" fontId="356" fillId="0" borderId="77" xfId="0" applyFont="1" applyBorder="1" applyAlignment="1">
      <alignment horizontal="center"/>
    </xf>
    <xf numFmtId="0" fontId="356" fillId="0" borderId="78" xfId="0" applyFont="1" applyBorder="1" applyAlignment="1">
      <alignment horizontal="center"/>
    </xf>
    <xf numFmtId="0" fontId="32" fillId="0" borderId="0" xfId="0" applyFont="1"/>
    <xf numFmtId="1" fontId="80" fillId="0" borderId="0" xfId="0" applyNumberFormat="1" applyFont="1" applyAlignment="1">
      <alignment horizontal="center"/>
    </xf>
    <xf numFmtId="0" fontId="80" fillId="0" borderId="0" xfId="0" applyFont="1" applyAlignment="1">
      <alignment horizontal="center"/>
    </xf>
    <xf numFmtId="9" fontId="80" fillId="0" borderId="0" xfId="0" applyNumberFormat="1" applyFont="1" applyAlignment="1">
      <alignment horizontal="center"/>
    </xf>
    <xf numFmtId="1" fontId="357" fillId="0" borderId="0" xfId="0" applyNumberFormat="1" applyFont="1" applyAlignment="1">
      <alignment horizontal="center"/>
    </xf>
    <xf numFmtId="0" fontId="357" fillId="0" borderId="0" xfId="0" applyFont="1" applyAlignment="1">
      <alignment horizontal="center" vertical="center"/>
    </xf>
    <xf numFmtId="9" fontId="355" fillId="0" borderId="9" xfId="0" applyNumberFormat="1" applyFont="1" applyBorder="1" applyAlignment="1">
      <alignment horizontal="center"/>
    </xf>
    <xf numFmtId="9" fontId="357" fillId="0" borderId="0" xfId="0" applyNumberFormat="1" applyFont="1" applyAlignment="1">
      <alignment horizontal="center"/>
    </xf>
    <xf numFmtId="9" fontId="357" fillId="0" borderId="9" xfId="0" applyNumberFormat="1" applyFont="1" applyBorder="1" applyAlignment="1">
      <alignment horizontal="center"/>
    </xf>
    <xf numFmtId="0" fontId="35" fillId="0" borderId="0" xfId="0" applyFont="1" applyAlignment="1">
      <alignment horizontal="left"/>
    </xf>
    <xf numFmtId="1" fontId="68" fillId="0" borderId="0" xfId="0" applyNumberFormat="1" applyFont="1" applyAlignment="1">
      <alignment horizontal="center"/>
    </xf>
    <xf numFmtId="0" fontId="68" fillId="0" borderId="9" xfId="0" applyFont="1" applyBorder="1" applyAlignment="1">
      <alignment horizontal="center"/>
    </xf>
    <xf numFmtId="9" fontId="68" fillId="0" borderId="0" xfId="0" applyNumberFormat="1" applyFont="1" applyAlignment="1">
      <alignment horizontal="center"/>
    </xf>
    <xf numFmtId="1" fontId="110" fillId="0" borderId="0" xfId="0" applyNumberFormat="1" applyFont="1" applyAlignment="1">
      <alignment horizontal="center"/>
    </xf>
    <xf numFmtId="0" fontId="110" fillId="0" borderId="9" xfId="0" applyFont="1" applyBorder="1" applyAlignment="1">
      <alignment horizontal="center"/>
    </xf>
    <xf numFmtId="9" fontId="110" fillId="0" borderId="0" xfId="0" applyNumberFormat="1" applyFont="1" applyAlignment="1">
      <alignment horizontal="center"/>
    </xf>
    <xf numFmtId="9" fontId="358" fillId="0" borderId="0" xfId="0" applyNumberFormat="1" applyFont="1" applyAlignment="1">
      <alignment horizontal="center"/>
    </xf>
    <xf numFmtId="0" fontId="6" fillId="0" borderId="0" xfId="0" applyFont="1"/>
    <xf numFmtId="0" fontId="227" fillId="0" borderId="9" xfId="0" applyFont="1" applyBorder="1"/>
    <xf numFmtId="0" fontId="327" fillId="0" borderId="9" xfId="0" applyFont="1" applyBorder="1"/>
    <xf numFmtId="0" fontId="321" fillId="11" borderId="0" xfId="0" applyFont="1" applyFill="1"/>
    <xf numFmtId="0" fontId="332" fillId="0" borderId="0" xfId="0" applyFont="1" applyAlignment="1">
      <alignment horizontal="left"/>
    </xf>
    <xf numFmtId="0" fontId="156" fillId="25" borderId="9" xfId="0" applyFont="1" applyFill="1" applyBorder="1"/>
    <xf numFmtId="0" fontId="0" fillId="0" borderId="0" xfId="0" applyAlignment="1">
      <alignment horizontal="left" wrapText="1"/>
    </xf>
    <xf numFmtId="0" fontId="326" fillId="0" borderId="0" xfId="0" applyFont="1" applyAlignment="1">
      <alignment horizontal="left"/>
    </xf>
    <xf numFmtId="0" fontId="358" fillId="0" borderId="0" xfId="0" applyFont="1" applyAlignment="1">
      <alignment horizontal="center"/>
    </xf>
    <xf numFmtId="0" fontId="22" fillId="11" borderId="9" xfId="0" applyFont="1" applyFill="1" applyBorder="1"/>
    <xf numFmtId="0" fontId="22" fillId="47" borderId="9" xfId="0" applyFont="1" applyFill="1" applyBorder="1"/>
    <xf numFmtId="0" fontId="22" fillId="50" borderId="9" xfId="0" applyFont="1" applyFill="1" applyBorder="1"/>
    <xf numFmtId="0" fontId="22" fillId="56" borderId="9" xfId="0" applyFont="1" applyFill="1" applyBorder="1"/>
    <xf numFmtId="0" fontId="359" fillId="57" borderId="9" xfId="0" applyFont="1" applyFill="1" applyBorder="1"/>
    <xf numFmtId="0" fontId="276" fillId="43" borderId="9" xfId="0" applyFont="1" applyFill="1" applyBorder="1"/>
    <xf numFmtId="0" fontId="276" fillId="48" borderId="9" xfId="0" applyFont="1" applyFill="1" applyBorder="1"/>
    <xf numFmtId="0" fontId="276" fillId="13" borderId="9" xfId="0" applyFont="1" applyFill="1" applyBorder="1"/>
    <xf numFmtId="0" fontId="276" fillId="11" borderId="9" xfId="0" applyFont="1" applyFill="1" applyBorder="1"/>
    <xf numFmtId="0" fontId="276" fillId="45" borderId="9" xfId="0" applyFont="1" applyFill="1" applyBorder="1"/>
    <xf numFmtId="0" fontId="276" fillId="43" borderId="9" xfId="0" applyFont="1" applyFill="1" applyBorder="1" applyAlignment="1">
      <alignment vertical="center"/>
    </xf>
    <xf numFmtId="0" fontId="360" fillId="48" borderId="9" xfId="0" applyFont="1" applyFill="1" applyBorder="1"/>
    <xf numFmtId="0" fontId="360" fillId="11" borderId="9" xfId="0" applyFont="1" applyFill="1" applyBorder="1"/>
    <xf numFmtId="0" fontId="236" fillId="45" borderId="9" xfId="0" applyFont="1" applyFill="1" applyBorder="1"/>
    <xf numFmtId="0" fontId="236" fillId="11" borderId="9" xfId="0" applyFont="1" applyFill="1" applyBorder="1"/>
    <xf numFmtId="0" fontId="236" fillId="43" borderId="9" xfId="0" applyFont="1" applyFill="1" applyBorder="1" applyAlignment="1">
      <alignment vertical="center"/>
    </xf>
    <xf numFmtId="0" fontId="236" fillId="43" borderId="9" xfId="0" applyFont="1" applyFill="1" applyBorder="1"/>
    <xf numFmtId="0" fontId="361" fillId="0" borderId="0" xfId="0" applyFont="1" applyAlignment="1">
      <alignment horizontal="left"/>
    </xf>
    <xf numFmtId="0" fontId="362" fillId="0" borderId="0" xfId="0" applyFont="1" applyAlignment="1">
      <alignment horizontal="center"/>
    </xf>
    <xf numFmtId="0" fontId="363" fillId="0" borderId="0" xfId="0" applyFont="1" applyAlignment="1">
      <alignment horizontal="left"/>
    </xf>
    <xf numFmtId="0" fontId="364" fillId="0" borderId="0" xfId="0" applyFont="1" applyAlignment="1">
      <alignment horizontal="left"/>
    </xf>
    <xf numFmtId="0" fontId="95" fillId="0" borderId="0" xfId="0" applyFont="1" applyAlignment="1">
      <alignment horizontal="left"/>
    </xf>
    <xf numFmtId="0" fontId="365" fillId="0" borderId="0" xfId="0" applyFont="1" applyAlignment="1">
      <alignment horizontal="center"/>
    </xf>
    <xf numFmtId="0" fontId="365" fillId="0" borderId="0" xfId="0" applyFont="1" applyAlignment="1">
      <alignment horizontal="left"/>
    </xf>
    <xf numFmtId="0" fontId="292" fillId="0" borderId="0" xfId="0" applyFont="1" applyAlignment="1">
      <alignment horizontal="left"/>
    </xf>
    <xf numFmtId="0" fontId="366" fillId="0" borderId="0" xfId="0" applyFont="1" applyAlignment="1">
      <alignment horizontal="left"/>
    </xf>
    <xf numFmtId="0" fontId="367" fillId="0" borderId="0" xfId="0" applyFont="1"/>
    <xf numFmtId="9" fontId="368" fillId="0" borderId="0" xfId="0" applyNumberFormat="1" applyFont="1" applyAlignment="1">
      <alignment horizontal="left"/>
    </xf>
    <xf numFmtId="0" fontId="27" fillId="0" borderId="0" xfId="0" applyFont="1" applyAlignment="1">
      <alignment horizontal="left"/>
    </xf>
    <xf numFmtId="0" fontId="68" fillId="0" borderId="0" xfId="0" applyFont="1" applyAlignment="1">
      <alignment horizontal="left"/>
    </xf>
    <xf numFmtId="0" fontId="16" fillId="0" borderId="0" xfId="0" applyFont="1"/>
    <xf numFmtId="0" fontId="229" fillId="11" borderId="9" xfId="0" applyFont="1" applyFill="1" applyBorder="1"/>
    <xf numFmtId="0" fontId="121" fillId="11" borderId="0" xfId="0" applyFont="1" applyFill="1" applyAlignment="1">
      <alignment horizontal="center" vertical="center"/>
    </xf>
    <xf numFmtId="0" fontId="22" fillId="11" borderId="0" xfId="0" applyFont="1" applyFill="1"/>
    <xf numFmtId="0" fontId="121" fillId="47" borderId="0" xfId="0" applyFont="1" applyFill="1" applyAlignment="1">
      <alignment horizontal="center" vertical="center"/>
    </xf>
    <xf numFmtId="0" fontId="22" fillId="47" borderId="0" xfId="0" applyFont="1" applyFill="1"/>
    <xf numFmtId="0" fontId="121" fillId="45" borderId="0" xfId="0" applyFont="1" applyFill="1" applyAlignment="1">
      <alignment horizontal="center" vertical="center"/>
    </xf>
    <xf numFmtId="0" fontId="22" fillId="45" borderId="0" xfId="0" applyFont="1" applyFill="1" applyAlignment="1">
      <alignment wrapText="1"/>
    </xf>
    <xf numFmtId="0" fontId="121" fillId="50" borderId="0" xfId="0" applyFont="1" applyFill="1" applyAlignment="1">
      <alignment horizontal="center" vertical="center"/>
    </xf>
    <xf numFmtId="0" fontId="22" fillId="50" borderId="0" xfId="0" applyFont="1" applyFill="1"/>
    <xf numFmtId="0" fontId="121" fillId="56" borderId="0" xfId="0" applyFont="1" applyFill="1" applyAlignment="1">
      <alignment horizontal="center" vertical="center"/>
    </xf>
    <xf numFmtId="0" fontId="22" fillId="56" borderId="0" xfId="0" applyFont="1" applyFill="1"/>
    <xf numFmtId="0" fontId="282" fillId="57" borderId="0" xfId="0" applyFont="1" applyFill="1" applyAlignment="1">
      <alignment horizontal="center" vertical="center"/>
    </xf>
    <xf numFmtId="0" fontId="359" fillId="57" borderId="0" xfId="0" applyFont="1" applyFill="1"/>
    <xf numFmtId="0" fontId="282" fillId="44" borderId="0" xfId="0" applyFont="1" applyFill="1" applyAlignment="1">
      <alignment horizontal="center" vertical="center"/>
    </xf>
    <xf numFmtId="0" fontId="359" fillId="44" borderId="0" xfId="0" applyFont="1" applyFill="1" applyAlignment="1">
      <alignment wrapText="1"/>
    </xf>
    <xf numFmtId="0" fontId="369" fillId="44" borderId="0" xfId="0" applyFont="1" applyFill="1"/>
    <xf numFmtId="0" fontId="121" fillId="56" borderId="0" xfId="0" applyFont="1" applyFill="1" applyAlignment="1">
      <alignment horizontal="center" vertical="center" wrapText="1"/>
    </xf>
    <xf numFmtId="0" fontId="22" fillId="56" borderId="0" xfId="0" applyFont="1" applyFill="1" applyAlignment="1">
      <alignment wrapText="1"/>
    </xf>
    <xf numFmtId="0" fontId="4" fillId="0" borderId="0" xfId="0" applyFont="1" applyAlignment="1">
      <alignment wrapText="1"/>
    </xf>
    <xf numFmtId="0" fontId="4" fillId="0" borderId="0" xfId="0" applyFont="1" applyAlignment="1">
      <alignment horizontal="center" wrapText="1"/>
    </xf>
    <xf numFmtId="0" fontId="52" fillId="0" borderId="0" xfId="0" applyFont="1" applyAlignment="1">
      <alignment horizontal="left"/>
    </xf>
    <xf numFmtId="0" fontId="370" fillId="0" borderId="0" xfId="0" applyFont="1" applyAlignment="1">
      <alignment horizontal="center"/>
    </xf>
    <xf numFmtId="0" fontId="371" fillId="0" borderId="0" xfId="0" applyFont="1"/>
    <xf numFmtId="0" fontId="372" fillId="0" borderId="0" xfId="0" applyFont="1"/>
    <xf numFmtId="0" fontId="49" fillId="0" borderId="0" xfId="0" applyFont="1" applyAlignment="1">
      <alignment horizontal="center"/>
    </xf>
    <xf numFmtId="0" fontId="219" fillId="2" borderId="0" xfId="0" applyFont="1" applyFill="1" applyAlignment="1">
      <alignment horizontal="center"/>
    </xf>
    <xf numFmtId="0" fontId="0" fillId="34" borderId="0" xfId="0" applyFill="1" applyAlignment="1">
      <alignment horizontal="center"/>
    </xf>
    <xf numFmtId="0" fontId="374" fillId="0" borderId="0" xfId="0" applyFont="1" applyAlignment="1">
      <alignment horizontal="center"/>
    </xf>
    <xf numFmtId="0" fontId="375" fillId="0" borderId="0" xfId="0" applyFont="1"/>
    <xf numFmtId="0" fontId="376" fillId="0" borderId="0" xfId="0" applyFont="1"/>
    <xf numFmtId="0" fontId="377" fillId="0" borderId="0" xfId="0" quotePrefix="1" applyFont="1" applyAlignment="1">
      <alignment horizontal="center" vertical="center"/>
    </xf>
    <xf numFmtId="0" fontId="378" fillId="0" borderId="0" xfId="0" applyFont="1"/>
    <xf numFmtId="0" fontId="373" fillId="0" borderId="0" xfId="0" applyFont="1" applyAlignment="1">
      <alignment vertical="center"/>
    </xf>
    <xf numFmtId="0" fontId="379" fillId="0" borderId="0" xfId="0" applyFont="1"/>
    <xf numFmtId="0" fontId="381" fillId="0" borderId="0" xfId="0" applyFont="1"/>
    <xf numFmtId="0" fontId="382" fillId="0" borderId="0" xfId="0" applyFont="1" applyAlignment="1">
      <alignment vertical="center"/>
    </xf>
    <xf numFmtId="0" fontId="383" fillId="34" borderId="9" xfId="0" applyFont="1" applyFill="1" applyBorder="1"/>
    <xf numFmtId="0" fontId="384" fillId="0" borderId="0" xfId="0" applyFont="1"/>
    <xf numFmtId="0" fontId="67" fillId="0" borderId="9" xfId="0" applyFont="1" applyBorder="1"/>
    <xf numFmtId="0" fontId="380" fillId="34" borderId="0" xfId="0" applyFont="1" applyFill="1"/>
    <xf numFmtId="0" fontId="33" fillId="0" borderId="10" xfId="0" applyFont="1" applyBorder="1" applyAlignment="1">
      <alignment horizontal="center"/>
    </xf>
    <xf numFmtId="0" fontId="33" fillId="11" borderId="10" xfId="0" applyFont="1" applyFill="1" applyBorder="1" applyAlignment="1">
      <alignment horizontal="center"/>
    </xf>
    <xf numFmtId="0" fontId="33" fillId="12" borderId="10" xfId="0" applyFont="1" applyFill="1" applyBorder="1" applyAlignment="1">
      <alignment horizontal="center"/>
    </xf>
    <xf numFmtId="0" fontId="67" fillId="56" borderId="9" xfId="0" applyFont="1" applyFill="1" applyBorder="1"/>
    <xf numFmtId="0" fontId="386" fillId="0" borderId="0" xfId="0" applyFont="1" applyAlignment="1">
      <alignment horizontal="left"/>
    </xf>
    <xf numFmtId="0" fontId="67" fillId="45" borderId="9" xfId="0" applyFont="1" applyFill="1" applyBorder="1"/>
    <xf numFmtId="0" fontId="67" fillId="50" borderId="9" xfId="0" applyFont="1" applyFill="1" applyBorder="1"/>
    <xf numFmtId="0" fontId="67" fillId="11" borderId="9" xfId="0" applyFont="1" applyFill="1" applyBorder="1"/>
    <xf numFmtId="0" fontId="18" fillId="0" borderId="9" xfId="0" applyFont="1" applyBorder="1"/>
    <xf numFmtId="0" fontId="135" fillId="0" borderId="9" xfId="0" applyFont="1" applyBorder="1"/>
    <xf numFmtId="0" fontId="18" fillId="0" borderId="9" xfId="0" applyFont="1" applyBorder="1" applyAlignment="1">
      <alignment wrapText="1"/>
    </xf>
    <xf numFmtId="0" fontId="173" fillId="0" borderId="0" xfId="0" applyFont="1" applyAlignment="1">
      <alignment horizontal="left"/>
    </xf>
    <xf numFmtId="0" fontId="173" fillId="0" borderId="0" xfId="0" applyFont="1" applyAlignment="1">
      <alignment horizontal="left" vertical="center"/>
    </xf>
    <xf numFmtId="0" fontId="380" fillId="0" borderId="0" xfId="0" applyFont="1" applyAlignment="1">
      <alignment horizontal="left"/>
    </xf>
    <xf numFmtId="0" fontId="50" fillId="0" borderId="41" xfId="0" applyFont="1" applyBorder="1"/>
    <xf numFmtId="0" fontId="64" fillId="0" borderId="36" xfId="0" applyFont="1" applyBorder="1"/>
    <xf numFmtId="16" fontId="50" fillId="0" borderId="3" xfId="0" quotePrefix="1" applyNumberFormat="1" applyFont="1" applyBorder="1" applyAlignment="1">
      <alignment horizontal="center"/>
    </xf>
    <xf numFmtId="0" fontId="50" fillId="0" borderId="3" xfId="0" applyFont="1" applyBorder="1" applyAlignment="1">
      <alignment horizontal="center"/>
    </xf>
    <xf numFmtId="0" fontId="50" fillId="0" borderId="3" xfId="0" quotePrefix="1" applyFont="1" applyBorder="1" applyAlignment="1">
      <alignment horizontal="center"/>
    </xf>
    <xf numFmtId="0" fontId="114" fillId="0" borderId="3" xfId="0" quotePrefix="1" applyFont="1" applyBorder="1" applyAlignment="1">
      <alignment horizontal="center"/>
    </xf>
    <xf numFmtId="0" fontId="120" fillId="11" borderId="0" xfId="0" applyFont="1" applyFill="1" applyAlignment="1">
      <alignment horizontal="center"/>
    </xf>
    <xf numFmtId="0" fontId="62" fillId="11" borderId="0" xfId="0" applyFont="1" applyFill="1" applyAlignment="1">
      <alignment horizontal="center"/>
    </xf>
    <xf numFmtId="0" fontId="62" fillId="11" borderId="0" xfId="0" quotePrefix="1" applyFont="1" applyFill="1" applyAlignment="1">
      <alignment horizontal="center"/>
    </xf>
    <xf numFmtId="0" fontId="293" fillId="25" borderId="0" xfId="0" quotePrefix="1" applyFont="1" applyFill="1" applyAlignment="1">
      <alignment horizontal="center"/>
    </xf>
    <xf numFmtId="0" fontId="0" fillId="13" borderId="30" xfId="0" applyFill="1" applyBorder="1"/>
    <xf numFmtId="0" fontId="0" fillId="13" borderId="6" xfId="0" applyFill="1" applyBorder="1"/>
    <xf numFmtId="0" fontId="50" fillId="13" borderId="0" xfId="0" applyFont="1" applyFill="1"/>
    <xf numFmtId="0" fontId="64" fillId="13" borderId="0" xfId="0" applyFont="1" applyFill="1"/>
    <xf numFmtId="0" fontId="64" fillId="13" borderId="36" xfId="0" applyFont="1" applyFill="1" applyBorder="1" applyProtection="1">
      <protection locked="0"/>
    </xf>
    <xf numFmtId="0" fontId="26" fillId="11" borderId="15" xfId="0" applyFont="1" applyFill="1" applyBorder="1"/>
    <xf numFmtId="0" fontId="78" fillId="11" borderId="0" xfId="0" applyFont="1" applyFill="1" applyAlignment="1">
      <alignment horizontal="center"/>
    </xf>
    <xf numFmtId="0" fontId="328" fillId="11" borderId="0" xfId="0" applyFont="1" applyFill="1" applyAlignment="1">
      <alignment horizontal="center"/>
    </xf>
    <xf numFmtId="0" fontId="81" fillId="11" borderId="0" xfId="0" applyFont="1" applyFill="1" applyAlignment="1">
      <alignment horizontal="center"/>
    </xf>
    <xf numFmtId="0" fontId="388" fillId="12" borderId="15" xfId="0" applyFont="1" applyFill="1" applyBorder="1"/>
    <xf numFmtId="0" fontId="389" fillId="12" borderId="0" xfId="0" applyFont="1" applyFill="1" applyAlignment="1">
      <alignment horizontal="center"/>
    </xf>
    <xf numFmtId="0" fontId="390" fillId="12" borderId="0" xfId="0" applyFont="1" applyFill="1" applyAlignment="1">
      <alignment horizontal="center"/>
    </xf>
    <xf numFmtId="0" fontId="98" fillId="12" borderId="0" xfId="0" applyFont="1" applyFill="1" applyAlignment="1">
      <alignment horizontal="center"/>
    </xf>
    <xf numFmtId="0" fontId="388" fillId="11" borderId="15" xfId="0" applyFont="1" applyFill="1" applyBorder="1"/>
    <xf numFmtId="0" fontId="389" fillId="11" borderId="0" xfId="0" applyFont="1" applyFill="1" applyAlignment="1">
      <alignment horizontal="center"/>
    </xf>
    <xf numFmtId="0" fontId="390" fillId="11" borderId="0" xfId="0" applyFont="1" applyFill="1" applyAlignment="1">
      <alignment horizontal="center"/>
    </xf>
    <xf numFmtId="0" fontId="98" fillId="11" borderId="0" xfId="0" applyFont="1" applyFill="1" applyAlignment="1">
      <alignment horizontal="center"/>
    </xf>
    <xf numFmtId="0" fontId="388" fillId="0" borderId="15" xfId="0" applyFont="1" applyBorder="1"/>
    <xf numFmtId="0" fontId="389" fillId="0" borderId="0" xfId="0" applyFont="1" applyAlignment="1">
      <alignment horizontal="center"/>
    </xf>
    <xf numFmtId="0" fontId="390" fillId="0" borderId="0" xfId="0" applyFont="1" applyAlignment="1">
      <alignment horizontal="center"/>
    </xf>
    <xf numFmtId="0" fontId="391" fillId="0" borderId="16" xfId="0" applyFont="1" applyBorder="1" applyAlignment="1">
      <alignment horizontal="center"/>
    </xf>
    <xf numFmtId="0" fontId="98" fillId="0" borderId="16" xfId="0" applyFont="1" applyBorder="1" applyAlignment="1">
      <alignment horizontal="center"/>
    </xf>
    <xf numFmtId="0" fontId="390" fillId="0" borderId="0" xfId="0" quotePrefix="1" applyFont="1" applyAlignment="1">
      <alignment horizontal="center"/>
    </xf>
    <xf numFmtId="0" fontId="395" fillId="0" borderId="5" xfId="0" applyFont="1" applyBorder="1"/>
    <xf numFmtId="0" fontId="395" fillId="0" borderId="0" xfId="0" applyFont="1"/>
    <xf numFmtId="0" fontId="395" fillId="0" borderId="3" xfId="0" applyFont="1" applyBorder="1"/>
    <xf numFmtId="0" fontId="396" fillId="0" borderId="0" xfId="0" applyFont="1" applyAlignment="1">
      <alignment horizontal="center"/>
    </xf>
    <xf numFmtId="0" fontId="397" fillId="0" borderId="3" xfId="0" applyFont="1" applyBorder="1" applyAlignment="1">
      <alignment horizontal="center"/>
    </xf>
    <xf numFmtId="0" fontId="397" fillId="0" borderId="0" xfId="0" applyFont="1" applyAlignment="1">
      <alignment horizontal="center"/>
    </xf>
    <xf numFmtId="0" fontId="401" fillId="0" borderId="15" xfId="0" applyFont="1" applyBorder="1" applyAlignment="1">
      <alignment horizontal="center"/>
    </xf>
    <xf numFmtId="0" fontId="403" fillId="0" borderId="3" xfId="0" applyFont="1" applyBorder="1" applyAlignment="1">
      <alignment horizontal="center"/>
    </xf>
    <xf numFmtId="0" fontId="403" fillId="0" borderId="0" xfId="0" applyFont="1" applyAlignment="1">
      <alignment horizontal="center"/>
    </xf>
    <xf numFmtId="1" fontId="215" fillId="0" borderId="0" xfId="0" applyNumberFormat="1" applyFont="1" applyAlignment="1">
      <alignment horizontal="center"/>
    </xf>
    <xf numFmtId="1" fontId="410" fillId="0" borderId="16" xfId="0" quotePrefix="1" applyNumberFormat="1" applyFont="1" applyBorder="1" applyAlignment="1">
      <alignment horizontal="center"/>
    </xf>
    <xf numFmtId="1" fontId="409" fillId="12" borderId="24" xfId="0" applyNumberFormat="1" applyFont="1" applyFill="1" applyBorder="1" applyAlignment="1">
      <alignment horizontal="center"/>
    </xf>
    <xf numFmtId="0" fontId="19" fillId="0" borderId="0" xfId="0" applyFont="1"/>
    <xf numFmtId="0" fontId="76" fillId="0" borderId="38" xfId="0" applyFont="1" applyBorder="1"/>
    <xf numFmtId="0" fontId="215" fillId="0" borderId="24" xfId="0" applyFont="1" applyBorder="1" applyAlignment="1">
      <alignment vertical="center"/>
    </xf>
    <xf numFmtId="0" fontId="399" fillId="0" borderId="13" xfId="0" applyFont="1" applyBorder="1"/>
    <xf numFmtId="0" fontId="417" fillId="0" borderId="15" xfId="0" quotePrefix="1" applyFont="1" applyBorder="1" applyAlignment="1">
      <alignment horizontal="center"/>
    </xf>
    <xf numFmtId="0" fontId="417" fillId="0" borderId="15" xfId="0" applyFont="1" applyBorder="1" applyAlignment="1">
      <alignment horizontal="center"/>
    </xf>
    <xf numFmtId="0" fontId="419" fillId="0" borderId="15" xfId="0" applyFont="1" applyBorder="1" applyAlignment="1">
      <alignment horizontal="center"/>
    </xf>
    <xf numFmtId="0" fontId="408" fillId="0" borderId="9" xfId="0" applyFont="1" applyBorder="1" applyAlignment="1">
      <alignment horizontal="center"/>
    </xf>
    <xf numFmtId="1" fontId="421" fillId="0" borderId="24" xfId="0" quotePrefix="1" applyNumberFormat="1" applyFont="1" applyBorder="1" applyAlignment="1">
      <alignment horizontal="center"/>
    </xf>
    <xf numFmtId="0" fontId="408" fillId="12" borderId="9" xfId="0" applyFont="1" applyFill="1" applyBorder="1" applyAlignment="1">
      <alignment horizontal="center"/>
    </xf>
    <xf numFmtId="1" fontId="422" fillId="0" borderId="24" xfId="0" quotePrefix="1" applyNumberFormat="1" applyFont="1" applyBorder="1" applyAlignment="1">
      <alignment horizontal="center"/>
    </xf>
    <xf numFmtId="1" fontId="422" fillId="0" borderId="24" xfId="0" applyNumberFormat="1" applyFont="1" applyBorder="1" applyAlignment="1">
      <alignment horizontal="center"/>
    </xf>
    <xf numFmtId="1" fontId="408" fillId="0" borderId="9" xfId="0" quotePrefix="1" applyNumberFormat="1" applyFont="1" applyBorder="1" applyAlignment="1">
      <alignment horizontal="center"/>
    </xf>
    <xf numFmtId="1" fontId="408" fillId="0" borderId="9" xfId="0" applyNumberFormat="1" applyFont="1" applyBorder="1" applyAlignment="1">
      <alignment horizontal="center"/>
    </xf>
    <xf numFmtId="1" fontId="409" fillId="0" borderId="24" xfId="0" applyNumberFormat="1" applyFont="1" applyBorder="1" applyAlignment="1">
      <alignment horizontal="center"/>
    </xf>
    <xf numFmtId="0" fontId="215" fillId="0" borderId="49" xfId="0" applyFont="1" applyBorder="1" applyAlignment="1">
      <alignment vertical="center"/>
    </xf>
    <xf numFmtId="0" fontId="408" fillId="0" borderId="9" xfId="0" applyFont="1" applyBorder="1" applyAlignment="1">
      <alignment horizontal="center" vertical="center"/>
    </xf>
    <xf numFmtId="1" fontId="417" fillId="12" borderId="9" xfId="0" applyNumberFormat="1" applyFont="1" applyFill="1" applyBorder="1" applyAlignment="1">
      <alignment horizontal="center"/>
    </xf>
    <xf numFmtId="1" fontId="418" fillId="12" borderId="24" xfId="0" applyNumberFormat="1" applyFont="1" applyFill="1" applyBorder="1" applyAlignment="1">
      <alignment horizontal="center"/>
    </xf>
    <xf numFmtId="0" fontId="405" fillId="0" borderId="6" xfId="0" applyFont="1" applyBorder="1" applyAlignment="1">
      <alignment vertical="center"/>
    </xf>
    <xf numFmtId="0" fontId="405" fillId="0" borderId="102" xfId="0" applyFont="1" applyBorder="1" applyAlignment="1">
      <alignment horizontal="center" vertical="center"/>
    </xf>
    <xf numFmtId="0" fontId="423" fillId="0" borderId="0" xfId="0" applyFont="1" applyAlignment="1">
      <alignment horizontal="center" vertical="center"/>
    </xf>
    <xf numFmtId="0" fontId="32" fillId="13" borderId="15" xfId="0" applyFont="1" applyFill="1" applyBorder="1" applyAlignment="1">
      <alignment horizontal="center"/>
    </xf>
    <xf numFmtId="0" fontId="424" fillId="0" borderId="0" xfId="0" applyFont="1" applyAlignment="1">
      <alignment horizontal="center"/>
    </xf>
    <xf numFmtId="0" fontId="411" fillId="13" borderId="16" xfId="0" applyFont="1" applyFill="1" applyBorder="1" applyAlignment="1">
      <alignment horizontal="center"/>
    </xf>
    <xf numFmtId="0" fontId="411" fillId="13" borderId="40" xfId="0" applyFont="1" applyFill="1" applyBorder="1" applyAlignment="1">
      <alignment horizontal="center"/>
    </xf>
    <xf numFmtId="0" fontId="320" fillId="0" borderId="15" xfId="0" applyFont="1" applyBorder="1" applyAlignment="1">
      <alignment horizontal="left" vertical="center" wrapText="1"/>
    </xf>
    <xf numFmtId="0" fontId="320" fillId="0" borderId="15" xfId="0" applyFont="1" applyBorder="1" applyAlignment="1">
      <alignment horizontal="left" vertical="center"/>
    </xf>
    <xf numFmtId="0" fontId="425" fillId="0" borderId="15" xfId="0" applyFont="1" applyBorder="1" applyAlignment="1">
      <alignment horizontal="left" vertical="center"/>
    </xf>
    <xf numFmtId="0" fontId="426" fillId="0" borderId="15" xfId="0" applyFont="1" applyBorder="1" applyAlignment="1">
      <alignment horizontal="left" vertical="center"/>
    </xf>
    <xf numFmtId="0" fontId="426" fillId="0" borderId="26" xfId="0" applyFont="1" applyBorder="1" applyAlignment="1">
      <alignment horizontal="left" vertical="center"/>
    </xf>
    <xf numFmtId="0" fontId="83" fillId="0" borderId="0" xfId="0" applyFont="1"/>
    <xf numFmtId="0" fontId="62" fillId="0" borderId="0" xfId="0" applyFont="1" applyAlignment="1">
      <alignment horizontal="center" vertical="center"/>
    </xf>
    <xf numFmtId="0" fontId="62" fillId="0" borderId="0" xfId="0" applyFont="1" applyAlignment="1">
      <alignment horizontal="center"/>
    </xf>
    <xf numFmtId="0" fontId="211" fillId="0" borderId="16" xfId="0" applyFont="1" applyBorder="1" applyAlignment="1">
      <alignment vertical="center"/>
    </xf>
    <xf numFmtId="0" fontId="72" fillId="0" borderId="16" xfId="0" applyFont="1" applyBorder="1" applyAlignment="1">
      <alignment horizontal="center" vertical="center"/>
    </xf>
    <xf numFmtId="0" fontId="62" fillId="0" borderId="38" xfId="0" applyFont="1" applyBorder="1" applyAlignment="1">
      <alignment horizontal="center"/>
    </xf>
    <xf numFmtId="0" fontId="33" fillId="0" borderId="6" xfId="0" applyFont="1" applyBorder="1"/>
    <xf numFmtId="0" fontId="26" fillId="33" borderId="9" xfId="0" applyFont="1" applyFill="1" applyBorder="1" applyAlignment="1">
      <alignment horizontal="center" wrapText="1"/>
    </xf>
    <xf numFmtId="0" fontId="428" fillId="0" borderId="0" xfId="0" applyFont="1" applyAlignment="1">
      <alignment horizontal="center" vertical="center"/>
    </xf>
    <xf numFmtId="0" fontId="427" fillId="42" borderId="7" xfId="0" applyFont="1" applyFill="1" applyBorder="1" applyAlignment="1">
      <alignment horizontal="center" vertical="center"/>
    </xf>
    <xf numFmtId="0" fontId="427" fillId="42" borderId="11" xfId="0" applyFont="1" applyFill="1" applyBorder="1" applyAlignment="1">
      <alignment horizontal="center" vertical="center" wrapText="1"/>
    </xf>
    <xf numFmtId="0" fontId="429" fillId="42" borderId="5" xfId="0" applyFont="1" applyFill="1" applyBorder="1" applyAlignment="1">
      <alignment horizontal="center" vertical="center" wrapText="1"/>
    </xf>
    <xf numFmtId="0" fontId="429" fillId="0" borderId="4" xfId="0" applyFont="1" applyBorder="1" applyAlignment="1">
      <alignment horizontal="center" vertical="center"/>
    </xf>
    <xf numFmtId="0" fontId="429" fillId="0" borderId="40" xfId="0" applyFont="1" applyBorder="1" applyAlignment="1">
      <alignment horizontal="center" vertical="center" wrapText="1"/>
    </xf>
    <xf numFmtId="0" fontId="430" fillId="0" borderId="3" xfId="0" applyFont="1" applyBorder="1" applyAlignment="1">
      <alignment horizontal="center" vertical="center" wrapText="1"/>
    </xf>
    <xf numFmtId="0" fontId="427" fillId="42" borderId="4" xfId="0" applyFont="1" applyFill="1" applyBorder="1" applyAlignment="1">
      <alignment horizontal="center" vertical="center"/>
    </xf>
    <xf numFmtId="0" fontId="427" fillId="42" borderId="40" xfId="0" applyFont="1" applyFill="1" applyBorder="1" applyAlignment="1">
      <alignment horizontal="center" vertical="center" wrapText="1"/>
    </xf>
    <xf numFmtId="0" fontId="431" fillId="42" borderId="3" xfId="0" applyFont="1" applyFill="1" applyBorder="1" applyAlignment="1">
      <alignment horizontal="center" vertical="center" wrapText="1"/>
    </xf>
    <xf numFmtId="0" fontId="427" fillId="0" borderId="4" xfId="0" applyFont="1" applyBorder="1" applyAlignment="1">
      <alignment horizontal="center" vertical="center"/>
    </xf>
    <xf numFmtId="0" fontId="427" fillId="0" borderId="40" xfId="0" applyFont="1" applyBorder="1" applyAlignment="1">
      <alignment horizontal="center" vertical="center" wrapText="1"/>
    </xf>
    <xf numFmtId="0" fontId="429" fillId="0" borderId="3" xfId="0" applyFont="1" applyBorder="1" applyAlignment="1">
      <alignment horizontal="center" vertical="center" wrapText="1"/>
    </xf>
    <xf numFmtId="0" fontId="430" fillId="42" borderId="3" xfId="0" applyFont="1" applyFill="1" applyBorder="1" applyAlignment="1">
      <alignment horizontal="center" vertical="center" wrapText="1"/>
    </xf>
    <xf numFmtId="0" fontId="427" fillId="0" borderId="3" xfId="0" applyFont="1" applyBorder="1" applyAlignment="1">
      <alignment horizontal="center" vertical="center" wrapText="1"/>
    </xf>
    <xf numFmtId="0" fontId="429" fillId="42" borderId="3" xfId="0" applyFont="1" applyFill="1" applyBorder="1" applyAlignment="1">
      <alignment horizontal="center" vertical="center" wrapText="1"/>
    </xf>
    <xf numFmtId="0" fontId="427" fillId="0" borderId="42" xfId="0" applyFont="1" applyBorder="1" applyAlignment="1">
      <alignment horizontal="center" vertical="center"/>
    </xf>
    <xf numFmtId="0" fontId="427" fillId="0" borderId="44" xfId="0" applyFont="1" applyBorder="1" applyAlignment="1">
      <alignment horizontal="center" vertical="center" wrapText="1"/>
    </xf>
    <xf numFmtId="0" fontId="427" fillId="0" borderId="1" xfId="0" applyFont="1" applyBorder="1" applyAlignment="1">
      <alignment horizontal="center" vertical="center" wrapText="1"/>
    </xf>
    <xf numFmtId="0" fontId="33" fillId="12" borderId="11" xfId="0" applyFont="1" applyFill="1" applyBorder="1" applyAlignment="1">
      <alignment horizontal="center"/>
    </xf>
    <xf numFmtId="0" fontId="433" fillId="0" borderId="0" xfId="0" applyFont="1"/>
    <xf numFmtId="0" fontId="434" fillId="11" borderId="9" xfId="0" applyFont="1" applyFill="1" applyBorder="1" applyAlignment="1">
      <alignment horizontal="center"/>
    </xf>
    <xf numFmtId="0" fontId="255" fillId="0" borderId="0" xfId="0" applyFont="1" applyAlignment="1">
      <alignment horizontal="center"/>
    </xf>
    <xf numFmtId="0" fontId="26" fillId="0" borderId="0" xfId="0" applyFont="1" applyAlignment="1">
      <alignment horizontal="center"/>
    </xf>
    <xf numFmtId="0" fontId="434" fillId="53" borderId="9" xfId="0" applyFont="1" applyFill="1" applyBorder="1" applyAlignment="1">
      <alignment horizontal="center"/>
    </xf>
    <xf numFmtId="0" fontId="20" fillId="14" borderId="9" xfId="0" applyFont="1" applyFill="1" applyBorder="1" applyAlignment="1">
      <alignment horizontal="left"/>
    </xf>
    <xf numFmtId="0" fontId="20" fillId="14" borderId="10" xfId="0" applyFont="1" applyFill="1" applyBorder="1" applyAlignment="1">
      <alignment horizontal="left"/>
    </xf>
    <xf numFmtId="0" fontId="248" fillId="30" borderId="10" xfId="0" applyFont="1" applyFill="1" applyBorder="1" applyAlignment="1">
      <alignment horizontal="left"/>
    </xf>
    <xf numFmtId="0" fontId="97" fillId="5" borderId="10" xfId="0" applyFont="1" applyFill="1" applyBorder="1" applyAlignment="1">
      <alignment horizontal="left"/>
    </xf>
    <xf numFmtId="0" fontId="20" fillId="0" borderId="10" xfId="0" applyFont="1" applyBorder="1" applyAlignment="1">
      <alignment horizontal="left"/>
    </xf>
    <xf numFmtId="0" fontId="97" fillId="18" borderId="10" xfId="0" applyFont="1" applyFill="1" applyBorder="1" applyAlignment="1">
      <alignment horizontal="left"/>
    </xf>
    <xf numFmtId="0" fontId="17" fillId="0" borderId="10" xfId="0" applyFont="1" applyBorder="1" applyAlignment="1">
      <alignment horizontal="left"/>
    </xf>
    <xf numFmtId="0" fontId="86" fillId="53" borderId="9" xfId="0" applyFont="1" applyFill="1" applyBorder="1" applyAlignment="1">
      <alignment horizontal="center"/>
    </xf>
    <xf numFmtId="0" fontId="17" fillId="49" borderId="9" xfId="0" applyFont="1" applyFill="1" applyBorder="1" applyAlignment="1">
      <alignment horizontal="center" wrapText="1"/>
    </xf>
    <xf numFmtId="0" fontId="248" fillId="49" borderId="9" xfId="0" applyFont="1" applyFill="1" applyBorder="1" applyAlignment="1">
      <alignment horizontal="center" wrapText="1"/>
    </xf>
    <xf numFmtId="0" fontId="435" fillId="49" borderId="9" xfId="0" applyFont="1" applyFill="1" applyBorder="1" applyAlignment="1">
      <alignment horizontal="center" wrapText="1"/>
    </xf>
    <xf numFmtId="0" fontId="20" fillId="30" borderId="10" xfId="0" applyFont="1" applyFill="1" applyBorder="1" applyAlignment="1">
      <alignment horizontal="left"/>
    </xf>
    <xf numFmtId="0" fontId="387" fillId="0" borderId="0" xfId="0" applyFont="1" applyAlignment="1">
      <alignment horizontal="center"/>
    </xf>
    <xf numFmtId="0" fontId="26" fillId="0" borderId="0" xfId="0" applyFont="1" applyAlignment="1">
      <alignment horizontal="right"/>
    </xf>
    <xf numFmtId="0" fontId="404" fillId="11" borderId="9" xfId="0" applyFont="1" applyFill="1" applyBorder="1" applyAlignment="1">
      <alignment horizontal="center"/>
    </xf>
    <xf numFmtId="0" fontId="404" fillId="0" borderId="9" xfId="0" applyFont="1" applyBorder="1" applyAlignment="1">
      <alignment horizontal="center"/>
    </xf>
    <xf numFmtId="0" fontId="436" fillId="11" borderId="9" xfId="0" applyFont="1" applyFill="1" applyBorder="1" applyAlignment="1">
      <alignment horizontal="center"/>
    </xf>
    <xf numFmtId="0" fontId="436" fillId="0" borderId="9" xfId="0" applyFont="1" applyBorder="1" applyAlignment="1">
      <alignment horizontal="center"/>
    </xf>
    <xf numFmtId="0" fontId="437" fillId="11" borderId="9" xfId="0" applyFont="1" applyFill="1" applyBorder="1" applyAlignment="1">
      <alignment horizontal="center"/>
    </xf>
    <xf numFmtId="0" fontId="437" fillId="0" borderId="9" xfId="0" applyFont="1" applyBorder="1" applyAlignment="1">
      <alignment horizontal="center"/>
    </xf>
    <xf numFmtId="0" fontId="422" fillId="0" borderId="9" xfId="0" applyFont="1" applyBorder="1" applyAlignment="1">
      <alignment horizontal="center"/>
    </xf>
    <xf numFmtId="0" fontId="422" fillId="11" borderId="9" xfId="0" applyFont="1" applyFill="1" applyBorder="1" applyAlignment="1">
      <alignment horizontal="center"/>
    </xf>
    <xf numFmtId="0" fontId="407" fillId="0" borderId="6" xfId="0" applyFont="1" applyBorder="1" applyAlignment="1">
      <alignment horizontal="center" vertical="center"/>
    </xf>
    <xf numFmtId="0" fontId="436" fillId="13" borderId="9" xfId="0" applyFont="1" applyFill="1" applyBorder="1" applyAlignment="1">
      <alignment horizontal="center"/>
    </xf>
    <xf numFmtId="0" fontId="49" fillId="0" borderId="7" xfId="0" applyFont="1" applyBorder="1"/>
    <xf numFmtId="0" fontId="395" fillId="0" borderId="7" xfId="0" applyFont="1" applyBorder="1"/>
    <xf numFmtId="0" fontId="395" fillId="0" borderId="6" xfId="0" applyFont="1" applyBorder="1" applyAlignment="1">
      <alignment horizontal="center"/>
    </xf>
    <xf numFmtId="0" fontId="394" fillId="0" borderId="6" xfId="0" applyFont="1" applyBorder="1" applyAlignment="1">
      <alignment horizontal="left"/>
    </xf>
    <xf numFmtId="0" fontId="395" fillId="0" borderId="6" xfId="0" applyFont="1" applyBorder="1"/>
    <xf numFmtId="0" fontId="395" fillId="0" borderId="4" xfId="0" applyFont="1" applyBorder="1"/>
    <xf numFmtId="0" fontId="393" fillId="0" borderId="4" xfId="0" applyFont="1" applyBorder="1"/>
    <xf numFmtId="0" fontId="412" fillId="0" borderId="0" xfId="0" applyFont="1" applyAlignment="1">
      <alignment horizontal="center"/>
    </xf>
    <xf numFmtId="0" fontId="396" fillId="0" borderId="0" xfId="0" applyFont="1" applyAlignment="1">
      <alignment horizontal="center" vertical="center"/>
    </xf>
    <xf numFmtId="0" fontId="396" fillId="0" borderId="0" xfId="0" applyFont="1" applyAlignment="1">
      <alignment horizontal="left" vertical="center"/>
    </xf>
    <xf numFmtId="0" fontId="396" fillId="0" borderId="0" xfId="0" applyFont="1" applyAlignment="1">
      <alignment horizontal="left"/>
    </xf>
    <xf numFmtId="0" fontId="395" fillId="0" borderId="0" xfId="0" applyFont="1" applyAlignment="1">
      <alignment horizontal="center"/>
    </xf>
    <xf numFmtId="0" fontId="395" fillId="0" borderId="3" xfId="0" applyFont="1" applyBorder="1" applyAlignment="1">
      <alignment horizontal="center"/>
    </xf>
    <xf numFmtId="0" fontId="438" fillId="0" borderId="0" xfId="0" applyFont="1" applyAlignment="1">
      <alignment horizontal="center"/>
    </xf>
    <xf numFmtId="0" fontId="400" fillId="0" borderId="0" xfId="0" quotePrefix="1" applyFont="1" applyAlignment="1">
      <alignment horizontal="left"/>
    </xf>
    <xf numFmtId="0" fontId="415" fillId="0" borderId="0" xfId="0" applyFont="1" applyAlignment="1">
      <alignment horizontal="center"/>
    </xf>
    <xf numFmtId="0" fontId="401" fillId="0" borderId="9" xfId="0" applyFont="1" applyBorder="1" applyAlignment="1">
      <alignment horizontal="center"/>
    </xf>
    <xf numFmtId="0" fontId="402" fillId="0" borderId="9" xfId="0" applyFont="1" applyBorder="1" applyAlignment="1">
      <alignment horizontal="center"/>
    </xf>
    <xf numFmtId="0" fontId="402" fillId="0" borderId="9" xfId="0" applyFont="1" applyBorder="1"/>
    <xf numFmtId="0" fontId="440" fillId="11" borderId="9" xfId="0" applyFont="1" applyFill="1" applyBorder="1" applyAlignment="1">
      <alignment horizontal="center"/>
    </xf>
    <xf numFmtId="0" fontId="404" fillId="13" borderId="9" xfId="0" applyFont="1" applyFill="1" applyBorder="1" applyAlignment="1">
      <alignment horizontal="center"/>
    </xf>
    <xf numFmtId="0" fontId="440" fillId="13" borderId="9" xfId="0" applyFont="1" applyFill="1" applyBorder="1" applyAlignment="1">
      <alignment horizontal="center"/>
    </xf>
    <xf numFmtId="0" fontId="403" fillId="0" borderId="0" xfId="0" quotePrefix="1" applyFont="1" applyAlignment="1">
      <alignment horizontal="left"/>
    </xf>
    <xf numFmtId="0" fontId="442" fillId="11" borderId="97" xfId="0" applyFont="1" applyFill="1" applyBorder="1" applyAlignment="1">
      <alignment horizontal="center"/>
    </xf>
    <xf numFmtId="0" fontId="442" fillId="33" borderId="97" xfId="0" applyFont="1" applyFill="1" applyBorder="1" applyAlignment="1">
      <alignment horizontal="center"/>
    </xf>
    <xf numFmtId="0" fontId="442" fillId="35" borderId="14" xfId="0" applyFont="1" applyFill="1" applyBorder="1" applyAlignment="1">
      <alignment horizontal="center"/>
    </xf>
    <xf numFmtId="0" fontId="441" fillId="0" borderId="12" xfId="0" applyFont="1" applyBorder="1" applyAlignment="1">
      <alignment horizontal="center"/>
    </xf>
    <xf numFmtId="0" fontId="320" fillId="0" borderId="44" xfId="0" applyFont="1" applyBorder="1" applyAlignment="1">
      <alignment horizontal="center"/>
    </xf>
    <xf numFmtId="0" fontId="320" fillId="39" borderId="101" xfId="0" applyFont="1" applyFill="1" applyBorder="1" applyAlignment="1">
      <alignment horizontal="center"/>
    </xf>
    <xf numFmtId="0" fontId="320" fillId="28" borderId="9" xfId="0" applyFont="1" applyFill="1" applyBorder="1" applyAlignment="1">
      <alignment horizontal="center"/>
    </xf>
    <xf numFmtId="0" fontId="320" fillId="0" borderId="24" xfId="0" applyFont="1" applyBorder="1" applyAlignment="1">
      <alignment horizontal="center"/>
    </xf>
    <xf numFmtId="0" fontId="320" fillId="28" borderId="9" xfId="0" applyFont="1" applyFill="1" applyBorder="1" applyAlignment="1">
      <alignment horizontal="center" vertical="center" wrapText="1"/>
    </xf>
    <xf numFmtId="0" fontId="320" fillId="39" borderId="24" xfId="0" applyFont="1" applyFill="1" applyBorder="1" applyAlignment="1">
      <alignment horizontal="center"/>
    </xf>
    <xf numFmtId="0" fontId="320" fillId="28" borderId="27" xfId="0" applyFont="1" applyFill="1" applyBorder="1" applyAlignment="1">
      <alignment horizontal="center"/>
    </xf>
    <xf numFmtId="0" fontId="320" fillId="0" borderId="28" xfId="0" applyFont="1" applyBorder="1" applyAlignment="1">
      <alignment horizontal="center"/>
    </xf>
    <xf numFmtId="0" fontId="320" fillId="0" borderId="40" xfId="0" applyFont="1" applyBorder="1" applyAlignment="1">
      <alignment horizontal="center"/>
    </xf>
    <xf numFmtId="0" fontId="5" fillId="0" borderId="0" xfId="0" applyFont="1"/>
    <xf numFmtId="0" fontId="51" fillId="0" borderId="0" xfId="0" applyFont="1"/>
    <xf numFmtId="0" fontId="392" fillId="0" borderId="0" xfId="0" applyFont="1"/>
    <xf numFmtId="0" fontId="401" fillId="0" borderId="6" xfId="0" applyFont="1" applyBorder="1" applyAlignment="1">
      <alignment horizontal="center"/>
    </xf>
    <xf numFmtId="0" fontId="398" fillId="0" borderId="4" xfId="0" applyFont="1" applyBorder="1" applyAlignment="1">
      <alignment horizontal="right"/>
    </xf>
    <xf numFmtId="0" fontId="400" fillId="0" borderId="4" xfId="0" applyFont="1" applyBorder="1"/>
    <xf numFmtId="0" fontId="409" fillId="0" borderId="0" xfId="0" applyFont="1" applyAlignment="1">
      <alignment vertical="center"/>
    </xf>
    <xf numFmtId="0" fontId="409" fillId="0" borderId="0" xfId="0" applyFont="1" applyAlignment="1">
      <alignment horizontal="center" vertical="center"/>
    </xf>
    <xf numFmtId="0" fontId="443" fillId="0" borderId="4" xfId="0" applyFont="1" applyBorder="1"/>
    <xf numFmtId="0" fontId="445" fillId="0" borderId="0" xfId="0" applyFont="1" applyAlignment="1">
      <alignment vertical="center"/>
    </xf>
    <xf numFmtId="16" fontId="445" fillId="0" borderId="0" xfId="0" quotePrefix="1" applyNumberFormat="1" applyFont="1" applyAlignment="1">
      <alignment horizontal="center" vertical="center"/>
    </xf>
    <xf numFmtId="0" fontId="444" fillId="0" borderId="4" xfId="0" applyFont="1" applyBorder="1"/>
    <xf numFmtId="0" fontId="447" fillId="0" borderId="0" xfId="0" applyFont="1" applyAlignment="1">
      <alignment vertical="center"/>
    </xf>
    <xf numFmtId="0" fontId="446" fillId="0" borderId="0" xfId="0" quotePrefix="1" applyFont="1" applyAlignment="1">
      <alignment horizontal="center" vertical="center"/>
    </xf>
    <xf numFmtId="0" fontId="414" fillId="0" borderId="4" xfId="0" applyFont="1" applyBorder="1"/>
    <xf numFmtId="0" fontId="422" fillId="0" borderId="0" xfId="0" applyFont="1" applyAlignment="1">
      <alignment vertical="center"/>
    </xf>
    <xf numFmtId="0" fontId="422" fillId="0" borderId="0" xfId="0" applyFont="1" applyAlignment="1">
      <alignment horizontal="center" vertical="center"/>
    </xf>
    <xf numFmtId="0" fontId="51" fillId="0" borderId="0" xfId="0" applyFont="1" applyAlignment="1">
      <alignment horizontal="center"/>
    </xf>
    <xf numFmtId="0" fontId="409" fillId="0" borderId="0" xfId="0" applyFont="1"/>
    <xf numFmtId="0" fontId="52" fillId="0" borderId="0" xfId="0" applyFont="1"/>
    <xf numFmtId="0" fontId="398" fillId="0" borderId="42" xfId="0" applyFont="1" applyBorder="1" applyAlignment="1">
      <alignment horizontal="right"/>
    </xf>
    <xf numFmtId="0" fontId="422" fillId="0" borderId="43" xfId="0" quotePrefix="1" applyFont="1" applyBorder="1"/>
    <xf numFmtId="0" fontId="52" fillId="0" borderId="43" xfId="0" applyFont="1" applyBorder="1"/>
    <xf numFmtId="0" fontId="397" fillId="0" borderId="0" xfId="0" applyFont="1"/>
    <xf numFmtId="0" fontId="413" fillId="0" borderId="0" xfId="0" applyFont="1"/>
    <xf numFmtId="0" fontId="20" fillId="0" borderId="49" xfId="0" applyFont="1" applyBorder="1" applyAlignment="1">
      <alignment horizontal="center"/>
    </xf>
    <xf numFmtId="0" fontId="18" fillId="0" borderId="10" xfId="0" applyFont="1" applyBorder="1" applyAlignment="1">
      <alignment horizontal="center"/>
    </xf>
    <xf numFmtId="0" fontId="206" fillId="11" borderId="10" xfId="0" applyFont="1" applyFill="1" applyBorder="1" applyAlignment="1">
      <alignment horizontal="center"/>
    </xf>
    <xf numFmtId="0" fontId="150" fillId="25" borderId="8" xfId="0" applyFont="1" applyFill="1" applyBorder="1" applyAlignment="1">
      <alignment horizontal="center"/>
    </xf>
    <xf numFmtId="0" fontId="119" fillId="0" borderId="6" xfId="0" applyFont="1" applyBorder="1" applyAlignment="1">
      <alignment horizontal="center" vertical="center"/>
    </xf>
    <xf numFmtId="0" fontId="119" fillId="0" borderId="5" xfId="0" applyFont="1" applyBorder="1" applyAlignment="1">
      <alignment horizontal="center" vertical="center"/>
    </xf>
    <xf numFmtId="0" fontId="120" fillId="0" borderId="11" xfId="0" applyFont="1" applyBorder="1"/>
    <xf numFmtId="0" fontId="33" fillId="12" borderId="0" xfId="0" applyFont="1" applyFill="1" applyAlignment="1">
      <alignment horizontal="center"/>
    </xf>
    <xf numFmtId="0" fontId="383" fillId="34" borderId="0" xfId="0" applyFont="1" applyFill="1"/>
    <xf numFmtId="0" fontId="179" fillId="38" borderId="0" xfId="0" applyFont="1" applyFill="1"/>
    <xf numFmtId="0" fontId="177" fillId="0" borderId="7" xfId="0" applyFont="1" applyBorder="1" applyAlignment="1">
      <alignment horizontal="center"/>
    </xf>
    <xf numFmtId="0" fontId="178" fillId="0" borderId="6" xfId="0" applyFont="1" applyBorder="1"/>
    <xf numFmtId="0" fontId="179" fillId="0" borderId="6" xfId="0" applyFont="1" applyBorder="1"/>
    <xf numFmtId="0" fontId="22" fillId="0" borderId="6" xfId="0" applyFont="1" applyBorder="1" applyAlignment="1">
      <alignment horizontal="center"/>
    </xf>
    <xf numFmtId="0" fontId="177" fillId="0" borderId="4" xfId="0" applyFont="1" applyBorder="1" applyAlignment="1">
      <alignment horizontal="center"/>
    </xf>
    <xf numFmtId="0" fontId="181" fillId="0" borderId="4" xfId="0" applyFont="1" applyBorder="1" applyAlignment="1">
      <alignment horizontal="center"/>
    </xf>
    <xf numFmtId="0" fontId="33" fillId="0" borderId="3" xfId="0" applyFont="1" applyBorder="1" applyAlignment="1">
      <alignment horizontal="center"/>
    </xf>
    <xf numFmtId="0" fontId="182" fillId="0" borderId="4" xfId="0" applyFont="1" applyBorder="1" applyAlignment="1">
      <alignment horizontal="center"/>
    </xf>
    <xf numFmtId="0" fontId="183" fillId="0" borderId="4" xfId="0" applyFont="1" applyBorder="1" applyAlignment="1">
      <alignment horizontal="center"/>
    </xf>
    <xf numFmtId="0" fontId="385" fillId="0" borderId="4" xfId="0" applyFont="1" applyBorder="1" applyAlignment="1">
      <alignment horizontal="center"/>
    </xf>
    <xf numFmtId="0" fontId="33" fillId="11" borderId="3" xfId="0" applyFont="1" applyFill="1" applyBorder="1" applyAlignment="1">
      <alignment horizontal="center"/>
    </xf>
    <xf numFmtId="0" fontId="33" fillId="12" borderId="3" xfId="0" applyFont="1" applyFill="1" applyBorder="1" applyAlignment="1">
      <alignment horizontal="center"/>
    </xf>
    <xf numFmtId="0" fontId="181" fillId="0" borderId="42" xfId="0" applyFont="1" applyBorder="1" applyAlignment="1">
      <alignment horizontal="center"/>
    </xf>
    <xf numFmtId="0" fontId="67" fillId="0" borderId="43" xfId="0" applyFont="1" applyBorder="1"/>
    <xf numFmtId="0" fontId="179" fillId="0" borderId="43" xfId="0" applyFont="1" applyBorder="1"/>
    <xf numFmtId="0" fontId="22" fillId="0" borderId="43" xfId="0" applyFont="1" applyBorder="1" applyAlignment="1">
      <alignment horizontal="center"/>
    </xf>
    <xf numFmtId="0" fontId="33" fillId="11" borderId="43" xfId="0" applyFont="1" applyFill="1" applyBorder="1" applyAlignment="1">
      <alignment horizontal="center"/>
    </xf>
    <xf numFmtId="0" fontId="33" fillId="11" borderId="1" xfId="0" applyFont="1" applyFill="1" applyBorder="1" applyAlignment="1">
      <alignment horizontal="center"/>
    </xf>
    <xf numFmtId="0" fontId="316" fillId="0" borderId="9" xfId="0" applyFont="1" applyBorder="1"/>
    <xf numFmtId="0" fontId="450" fillId="0" borderId="9" xfId="0" applyFont="1" applyBorder="1" applyAlignment="1">
      <alignment horizontal="center"/>
    </xf>
    <xf numFmtId="0" fontId="449" fillId="0" borderId="9" xfId="0" applyFont="1" applyBorder="1"/>
    <xf numFmtId="0" fontId="449" fillId="34" borderId="9" xfId="0" applyFont="1" applyFill="1" applyBorder="1"/>
    <xf numFmtId="0" fontId="450" fillId="0" borderId="0" xfId="0" applyFont="1" applyAlignment="1">
      <alignment horizontal="center"/>
    </xf>
    <xf numFmtId="0" fontId="448" fillId="2" borderId="0" xfId="0" applyFont="1" applyFill="1" applyAlignment="1">
      <alignment horizontal="center"/>
    </xf>
    <xf numFmtId="0" fontId="450" fillId="0" borderId="0" xfId="0" applyFont="1"/>
    <xf numFmtId="0" fontId="452" fillId="0" borderId="0" xfId="0" applyFont="1"/>
    <xf numFmtId="0" fontId="452" fillId="0" borderId="0" xfId="0" applyFont="1" applyAlignment="1">
      <alignment horizontal="center"/>
    </xf>
    <xf numFmtId="0" fontId="452" fillId="34" borderId="0" xfId="0" applyFont="1" applyFill="1"/>
    <xf numFmtId="0" fontId="448" fillId="34" borderId="61" xfId="0" applyFont="1" applyFill="1" applyBorder="1" applyAlignment="1">
      <alignment horizontal="center"/>
    </xf>
    <xf numFmtId="0" fontId="448" fillId="0" borderId="62" xfId="0" applyFont="1" applyBorder="1" applyAlignment="1">
      <alignment horizontal="center"/>
    </xf>
    <xf numFmtId="0" fontId="448" fillId="34" borderId="62" xfId="0" applyFont="1" applyFill="1" applyBorder="1" applyAlignment="1">
      <alignment horizontal="center"/>
    </xf>
    <xf numFmtId="0" fontId="452" fillId="34" borderId="0" xfId="0" applyFont="1" applyFill="1" applyAlignment="1">
      <alignment horizontal="center"/>
    </xf>
    <xf numFmtId="0" fontId="452" fillId="34" borderId="61" xfId="0" applyFont="1" applyFill="1" applyBorder="1" applyAlignment="1">
      <alignment horizontal="center"/>
    </xf>
    <xf numFmtId="0" fontId="450" fillId="34" borderId="0" xfId="0" applyFont="1" applyFill="1"/>
    <xf numFmtId="0" fontId="448" fillId="0" borderId="0" xfId="0" applyFont="1"/>
    <xf numFmtId="0" fontId="448" fillId="34" borderId="0" xfId="0" applyFont="1" applyFill="1" applyAlignment="1">
      <alignment horizontal="center"/>
    </xf>
    <xf numFmtId="0" fontId="448" fillId="34" borderId="0" xfId="0" applyFont="1" applyFill="1"/>
    <xf numFmtId="0" fontId="448" fillId="11" borderId="9" xfId="0" applyFont="1" applyFill="1" applyBorder="1"/>
    <xf numFmtId="0" fontId="316" fillId="0" borderId="9" xfId="0" applyFont="1" applyBorder="1" applyAlignment="1">
      <alignment vertical="center"/>
    </xf>
    <xf numFmtId="0" fontId="450" fillId="0" borderId="11" xfId="0" applyFont="1" applyBorder="1" applyAlignment="1">
      <alignment horizontal="center"/>
    </xf>
    <xf numFmtId="0" fontId="450" fillId="0" borderId="40" xfId="0" applyFont="1" applyBorder="1" applyAlignment="1">
      <alignment horizontal="center"/>
    </xf>
    <xf numFmtId="0" fontId="450" fillId="0" borderId="44" xfId="0" applyFont="1" applyBorder="1" applyAlignment="1">
      <alignment horizontal="center"/>
    </xf>
    <xf numFmtId="0" fontId="453" fillId="0" borderId="0" xfId="0" applyFont="1" applyAlignment="1">
      <alignment horizontal="center"/>
    </xf>
    <xf numFmtId="0" fontId="453" fillId="0" borderId="0" xfId="0" applyFont="1"/>
    <xf numFmtId="0" fontId="454" fillId="0" borderId="0" xfId="0" applyFont="1"/>
    <xf numFmtId="0" fontId="454" fillId="0" borderId="0" xfId="0" applyFont="1" applyAlignment="1">
      <alignment horizontal="center"/>
    </xf>
    <xf numFmtId="0" fontId="455" fillId="0" borderId="11" xfId="0" applyFont="1" applyBorder="1"/>
    <xf numFmtId="0" fontId="456" fillId="0" borderId="95" xfId="0" applyFont="1" applyBorder="1"/>
    <xf numFmtId="0" fontId="456" fillId="0" borderId="69" xfId="0" applyFont="1" applyBorder="1"/>
    <xf numFmtId="0" fontId="456" fillId="0" borderId="91" xfId="0" applyFont="1" applyBorder="1"/>
    <xf numFmtId="0" fontId="243" fillId="0" borderId="40" xfId="0" applyFont="1" applyBorder="1"/>
    <xf numFmtId="0" fontId="456" fillId="0" borderId="40" xfId="0" applyFont="1" applyBorder="1"/>
    <xf numFmtId="0" fontId="456" fillId="0" borderId="44" xfId="0" applyFont="1" applyBorder="1"/>
    <xf numFmtId="0" fontId="456" fillId="0" borderId="11" xfId="0" applyFont="1" applyBorder="1"/>
    <xf numFmtId="0" fontId="456" fillId="0" borderId="9" xfId="0" applyFont="1" applyBorder="1"/>
    <xf numFmtId="0" fontId="457" fillId="0" borderId="11" xfId="0" applyFont="1" applyBorder="1"/>
    <xf numFmtId="0" fontId="456" fillId="39" borderId="25" xfId="0" applyFont="1" applyFill="1" applyBorder="1"/>
    <xf numFmtId="0" fontId="456" fillId="39" borderId="69" xfId="0" applyFont="1" applyFill="1" applyBorder="1"/>
    <xf numFmtId="0" fontId="456" fillId="39" borderId="91" xfId="0" applyFont="1" applyFill="1" applyBorder="1"/>
    <xf numFmtId="0" fontId="459" fillId="0" borderId="11" xfId="0" applyFont="1" applyBorder="1" applyAlignment="1">
      <alignment horizontal="left"/>
    </xf>
    <xf numFmtId="0" fontId="460" fillId="0" borderId="9" xfId="0" applyFont="1" applyBorder="1" applyAlignment="1">
      <alignment horizontal="center"/>
    </xf>
    <xf numFmtId="0" fontId="459" fillId="0" borderId="97" xfId="0" applyFont="1" applyBorder="1" applyAlignment="1">
      <alignment horizontal="left"/>
    </xf>
    <xf numFmtId="0" fontId="459" fillId="0" borderId="98" xfId="0" applyFont="1" applyBorder="1" applyAlignment="1">
      <alignment horizontal="left"/>
    </xf>
    <xf numFmtId="0" fontId="458" fillId="0" borderId="9" xfId="0" quotePrefix="1" applyFont="1" applyBorder="1" applyAlignment="1">
      <alignment horizontal="center"/>
    </xf>
    <xf numFmtId="0" fontId="458" fillId="0" borderId="9" xfId="0" applyFont="1" applyBorder="1" applyAlignment="1">
      <alignment horizontal="center"/>
    </xf>
    <xf numFmtId="0" fontId="459" fillId="0" borderId="40" xfId="0" applyFont="1" applyBorder="1" applyAlignment="1">
      <alignment horizontal="left"/>
    </xf>
    <xf numFmtId="0" fontId="459" fillId="0" borderId="99" xfId="0" applyFont="1" applyBorder="1" applyAlignment="1">
      <alignment horizontal="left"/>
    </xf>
    <xf numFmtId="0" fontId="459" fillId="0" borderId="72" xfId="0" applyFont="1" applyBorder="1" applyAlignment="1">
      <alignment horizontal="left"/>
    </xf>
    <xf numFmtId="0" fontId="459" fillId="0" borderId="100" xfId="0" applyFont="1" applyBorder="1" applyAlignment="1">
      <alignment horizontal="left"/>
    </xf>
    <xf numFmtId="0" fontId="459" fillId="0" borderId="44" xfId="0" applyFont="1" applyBorder="1" applyAlignment="1">
      <alignment horizontal="left"/>
    </xf>
    <xf numFmtId="0" fontId="459" fillId="0" borderId="9" xfId="0" applyFont="1" applyBorder="1" applyAlignment="1">
      <alignment horizontal="left"/>
    </xf>
    <xf numFmtId="0" fontId="461" fillId="34" borderId="9" xfId="0" applyFont="1" applyFill="1" applyBorder="1" applyAlignment="1">
      <alignment horizontal="center"/>
    </xf>
    <xf numFmtId="0" fontId="461" fillId="0" borderId="9" xfId="0" applyFont="1" applyBorder="1" applyAlignment="1">
      <alignment horizontal="center"/>
    </xf>
    <xf numFmtId="0" fontId="461" fillId="34" borderId="9" xfId="0" applyFont="1" applyFill="1" applyBorder="1" applyAlignment="1">
      <alignment horizontal="left"/>
    </xf>
    <xf numFmtId="0" fontId="461" fillId="0" borderId="9" xfId="0" applyFont="1" applyBorder="1" applyAlignment="1">
      <alignment horizontal="left"/>
    </xf>
    <xf numFmtId="0" fontId="462" fillId="0" borderId="9" xfId="0" applyFont="1" applyBorder="1" applyAlignment="1">
      <alignment horizontal="center"/>
    </xf>
    <xf numFmtId="0" fontId="463" fillId="0" borderId="9" xfId="0" applyFont="1" applyBorder="1" applyAlignment="1">
      <alignment horizontal="center"/>
    </xf>
    <xf numFmtId="0" fontId="451" fillId="11" borderId="9" xfId="0" applyFont="1" applyFill="1" applyBorder="1"/>
    <xf numFmtId="0" fontId="450" fillId="0" borderId="11" xfId="0" applyFont="1" applyBorder="1"/>
    <xf numFmtId="0" fontId="450" fillId="34" borderId="11" xfId="0" applyFont="1" applyFill="1" applyBorder="1"/>
    <xf numFmtId="0" fontId="450" fillId="0" borderId="44" xfId="0" applyFont="1" applyBorder="1"/>
    <xf numFmtId="0" fontId="450" fillId="34" borderId="44" xfId="0" applyFont="1" applyFill="1" applyBorder="1"/>
    <xf numFmtId="0" fontId="448" fillId="50" borderId="9" xfId="0" applyFont="1" applyFill="1" applyBorder="1"/>
    <xf numFmtId="0" fontId="451" fillId="47" borderId="9" xfId="0" applyFont="1" applyFill="1" applyBorder="1"/>
    <xf numFmtId="0" fontId="450" fillId="34" borderId="10" xfId="0" applyFont="1" applyFill="1" applyBorder="1"/>
    <xf numFmtId="0" fontId="448" fillId="53" borderId="9" xfId="0" applyFont="1" applyFill="1" applyBorder="1"/>
    <xf numFmtId="0" fontId="448" fillId="0" borderId="11" xfId="0" applyFont="1" applyBorder="1"/>
    <xf numFmtId="0" fontId="451" fillId="50" borderId="9" xfId="0" applyFont="1" applyFill="1" applyBorder="1"/>
    <xf numFmtId="0" fontId="450" fillId="0" borderId="40" xfId="0" applyFont="1" applyBorder="1"/>
    <xf numFmtId="0" fontId="450" fillId="34" borderId="40" xfId="0" applyFont="1" applyFill="1" applyBorder="1"/>
    <xf numFmtId="0" fontId="450" fillId="34" borderId="9" xfId="0" applyFont="1" applyFill="1" applyBorder="1"/>
    <xf numFmtId="0" fontId="462" fillId="0" borderId="11" xfId="0" applyFont="1" applyBorder="1"/>
    <xf numFmtId="0" fontId="462" fillId="0" borderId="44" xfId="0" applyFont="1" applyBorder="1"/>
    <xf numFmtId="0" fontId="462" fillId="0" borderId="9" xfId="0" applyFont="1" applyBorder="1"/>
    <xf numFmtId="0" fontId="462" fillId="0" borderId="40" xfId="0" applyFont="1" applyBorder="1"/>
    <xf numFmtId="0" fontId="462" fillId="34" borderId="40" xfId="0" applyFont="1" applyFill="1" applyBorder="1"/>
    <xf numFmtId="0" fontId="461" fillId="34" borderId="11" xfId="0" applyFont="1" applyFill="1" applyBorder="1" applyAlignment="1">
      <alignment horizontal="left"/>
    </xf>
    <xf numFmtId="0" fontId="461" fillId="0" borderId="11" xfId="0" applyFont="1" applyBorder="1" applyAlignment="1">
      <alignment horizontal="left"/>
    </xf>
    <xf numFmtId="0" fontId="462" fillId="34" borderId="44" xfId="0" applyFont="1" applyFill="1" applyBorder="1"/>
    <xf numFmtId="0" fontId="462" fillId="34" borderId="9" xfId="0" applyFont="1" applyFill="1" applyBorder="1"/>
    <xf numFmtId="0" fontId="117" fillId="12" borderId="9" xfId="0" applyFont="1" applyFill="1" applyBorder="1" applyAlignment="1">
      <alignment horizontal="center"/>
    </xf>
    <xf numFmtId="0" fontId="72" fillId="11" borderId="9" xfId="0" applyFont="1" applyFill="1" applyBorder="1" applyAlignment="1">
      <alignment horizontal="center" wrapText="1"/>
    </xf>
    <xf numFmtId="0" fontId="50" fillId="11" borderId="9" xfId="0" applyFont="1" applyFill="1" applyBorder="1" applyAlignment="1">
      <alignment horizontal="center" wrapText="1"/>
    </xf>
    <xf numFmtId="0" fontId="406" fillId="0" borderId="23" xfId="0" applyFont="1" applyBorder="1" applyAlignment="1">
      <alignment vertical="center"/>
    </xf>
    <xf numFmtId="0" fontId="420" fillId="0" borderId="0" xfId="0" applyFont="1" applyAlignment="1">
      <alignment horizontal="center"/>
    </xf>
    <xf numFmtId="0" fontId="420" fillId="0" borderId="16" xfId="0" applyFont="1" applyBorder="1" applyAlignment="1">
      <alignment horizontal="center"/>
    </xf>
    <xf numFmtId="0" fontId="402" fillId="0" borderId="0" xfId="0" applyFont="1"/>
    <xf numFmtId="0" fontId="402" fillId="0" borderId="16" xfId="0" applyFont="1" applyBorder="1"/>
    <xf numFmtId="0" fontId="417" fillId="0" borderId="0" xfId="0" applyFont="1" applyAlignment="1">
      <alignment horizontal="center"/>
    </xf>
    <xf numFmtId="0" fontId="417" fillId="0" borderId="16" xfId="0" applyFont="1" applyBorder="1" applyAlignment="1">
      <alignment horizontal="center"/>
    </xf>
    <xf numFmtId="0" fontId="418" fillId="0" borderId="16" xfId="0" applyFont="1" applyBorder="1" applyAlignment="1">
      <alignment horizontal="center"/>
    </xf>
    <xf numFmtId="0" fontId="418" fillId="0" borderId="0" xfId="0" applyFont="1" applyAlignment="1">
      <alignment horizontal="center"/>
    </xf>
    <xf numFmtId="0" fontId="417" fillId="0" borderId="26" xfId="0" quotePrefix="1" applyFont="1" applyBorder="1" applyAlignment="1">
      <alignment horizontal="center"/>
    </xf>
    <xf numFmtId="0" fontId="418" fillId="0" borderId="38" xfId="0" applyFont="1" applyBorder="1" applyAlignment="1">
      <alignment horizontal="center"/>
    </xf>
    <xf numFmtId="0" fontId="418" fillId="0" borderId="39" xfId="0" applyFont="1" applyBorder="1" applyAlignment="1">
      <alignment horizontal="center"/>
    </xf>
    <xf numFmtId="0" fontId="465" fillId="0" borderId="0" xfId="0" applyFont="1"/>
    <xf numFmtId="0" fontId="466" fillId="0" borderId="60" xfId="0" applyFont="1" applyBorder="1" applyAlignment="1">
      <alignment horizontal="center"/>
    </xf>
    <xf numFmtId="0" fontId="467" fillId="0" borderId="61" xfId="0" applyFont="1" applyBorder="1" applyAlignment="1">
      <alignment horizontal="center"/>
    </xf>
    <xf numFmtId="0" fontId="468" fillId="0" borderId="63" xfId="0" applyFont="1" applyBorder="1" applyAlignment="1">
      <alignment horizontal="center"/>
    </xf>
    <xf numFmtId="0" fontId="469" fillId="0" borderId="62" xfId="0" applyFont="1" applyBorder="1" applyAlignment="1">
      <alignment horizontal="center"/>
    </xf>
    <xf numFmtId="0" fontId="467" fillId="0" borderId="0" xfId="0" applyFont="1"/>
    <xf numFmtId="0" fontId="470" fillId="0" borderId="0" xfId="0" applyFont="1"/>
    <xf numFmtId="0" fontId="469" fillId="0" borderId="0" xfId="0" applyFont="1"/>
    <xf numFmtId="0" fontId="451" fillId="56" borderId="9" xfId="0" applyFont="1" applyFill="1" applyBorder="1"/>
    <xf numFmtId="0" fontId="464" fillId="6" borderId="9" xfId="0" applyFont="1" applyFill="1" applyBorder="1"/>
    <xf numFmtId="0" fontId="448" fillId="56" borderId="9" xfId="0" applyFont="1" applyFill="1" applyBorder="1"/>
    <xf numFmtId="0" fontId="387" fillId="0" borderId="9" xfId="0" applyFont="1" applyBorder="1" applyAlignment="1">
      <alignment horizontal="center"/>
    </xf>
    <xf numFmtId="9" fontId="387" fillId="0" borderId="9" xfId="0" quotePrefix="1" applyNumberFormat="1" applyFont="1" applyBorder="1" applyAlignment="1">
      <alignment horizontal="center"/>
    </xf>
    <xf numFmtId="0" fontId="0" fillId="58" borderId="20" xfId="0" applyFill="1" applyBorder="1"/>
    <xf numFmtId="0" fontId="0" fillId="58" borderId="18" xfId="0" applyFill="1" applyBorder="1"/>
    <xf numFmtId="0" fontId="0" fillId="58" borderId="19" xfId="0" applyFill="1" applyBorder="1"/>
    <xf numFmtId="0" fontId="0" fillId="58" borderId="17" xfId="0" applyFill="1" applyBorder="1"/>
    <xf numFmtId="0" fontId="0" fillId="58" borderId="21" xfId="0" applyFill="1" applyBorder="1"/>
    <xf numFmtId="0" fontId="146" fillId="0" borderId="9" xfId="0" applyFont="1" applyBorder="1"/>
    <xf numFmtId="0" fontId="146" fillId="0" borderId="9" xfId="0" applyFont="1" applyBorder="1" applyAlignment="1">
      <alignment vertical="center"/>
    </xf>
    <xf numFmtId="0" fontId="146" fillId="13" borderId="9" xfId="0" applyFont="1" applyFill="1" applyBorder="1"/>
    <xf numFmtId="0" fontId="27" fillId="0" borderId="24" xfId="0" applyFont="1" applyBorder="1" applyAlignment="1">
      <alignment vertical="center"/>
    </xf>
    <xf numFmtId="0" fontId="50" fillId="0" borderId="24" xfId="0" applyFont="1" applyBorder="1" applyAlignment="1">
      <alignment vertical="center"/>
    </xf>
    <xf numFmtId="0" fontId="0" fillId="0" borderId="103" xfId="0" applyBorder="1"/>
    <xf numFmtId="0" fontId="471" fillId="25" borderId="62" xfId="0" applyFont="1" applyFill="1" applyBorder="1" applyAlignment="1">
      <alignment horizontal="center"/>
    </xf>
    <xf numFmtId="0" fontId="472" fillId="25" borderId="61" xfId="0" applyFont="1" applyFill="1" applyBorder="1" applyAlignment="1">
      <alignment horizontal="center"/>
    </xf>
    <xf numFmtId="0" fontId="460" fillId="11" borderId="9" xfId="0" applyFont="1" applyFill="1" applyBorder="1" applyAlignment="1">
      <alignment horizontal="center"/>
    </xf>
    <xf numFmtId="0" fontId="473" fillId="11" borderId="11" xfId="0" applyFont="1" applyFill="1" applyBorder="1" applyAlignment="1">
      <alignment horizontal="center"/>
    </xf>
    <xf numFmtId="0" fontId="473" fillId="11" borderId="96" xfId="0" applyFont="1" applyFill="1" applyBorder="1" applyAlignment="1">
      <alignment horizontal="center"/>
    </xf>
    <xf numFmtId="0" fontId="473" fillId="11" borderId="9" xfId="0" applyFont="1" applyFill="1" applyBorder="1" applyAlignment="1">
      <alignment horizontal="center"/>
    </xf>
    <xf numFmtId="0" fontId="473" fillId="11" borderId="27" xfId="0" applyFont="1" applyFill="1" applyBorder="1" applyAlignment="1">
      <alignment horizontal="center"/>
    </xf>
    <xf numFmtId="0" fontId="473" fillId="11" borderId="40" xfId="0" applyFont="1" applyFill="1" applyBorder="1" applyAlignment="1">
      <alignment horizontal="center"/>
    </xf>
    <xf numFmtId="0" fontId="474" fillId="11" borderId="40" xfId="0" applyFont="1" applyFill="1" applyBorder="1"/>
    <xf numFmtId="0" fontId="473" fillId="11" borderId="44" xfId="0" applyFont="1" applyFill="1" applyBorder="1" applyAlignment="1">
      <alignment horizontal="center"/>
    </xf>
    <xf numFmtId="0" fontId="474" fillId="11" borderId="9" xfId="0" applyFont="1" applyFill="1" applyBorder="1"/>
    <xf numFmtId="0" fontId="473" fillId="0" borderId="9" xfId="0" applyFont="1" applyBorder="1" applyAlignment="1">
      <alignment horizontal="center"/>
    </xf>
    <xf numFmtId="0" fontId="50" fillId="0" borderId="15" xfId="0" quotePrefix="1" applyFont="1" applyBorder="1" applyAlignment="1">
      <alignment horizontal="center"/>
    </xf>
    <xf numFmtId="0" fontId="50" fillId="0" borderId="16" xfId="0" applyFont="1" applyBorder="1" applyAlignment="1">
      <alignment horizontal="center"/>
    </xf>
    <xf numFmtId="0" fontId="50" fillId="0" borderId="15" xfId="0" applyFont="1" applyBorder="1" applyAlignment="1">
      <alignment horizontal="center"/>
    </xf>
    <xf numFmtId="0" fontId="475" fillId="0" borderId="16" xfId="0" applyFont="1" applyBorder="1" applyAlignment="1">
      <alignment horizontal="center"/>
    </xf>
    <xf numFmtId="0" fontId="475" fillId="0" borderId="0" xfId="0" applyFont="1" applyAlignment="1">
      <alignment horizontal="center"/>
    </xf>
    <xf numFmtId="0" fontId="50" fillId="0" borderId="26" xfId="0" quotePrefix="1" applyFont="1" applyBorder="1" applyAlignment="1">
      <alignment horizontal="center"/>
    </xf>
    <xf numFmtId="0" fontId="475" fillId="0" borderId="38" xfId="0" applyFont="1" applyBorder="1" applyAlignment="1">
      <alignment horizontal="center"/>
    </xf>
    <xf numFmtId="0" fontId="475" fillId="0" borderId="39" xfId="0" applyFont="1" applyBorder="1" applyAlignment="1">
      <alignment horizontal="center"/>
    </xf>
    <xf numFmtId="0" fontId="62" fillId="0" borderId="10" xfId="0" applyFont="1" applyBorder="1"/>
    <xf numFmtId="0" fontId="215" fillId="0" borderId="0" xfId="0" quotePrefix="1" applyFont="1" applyAlignment="1">
      <alignment horizontal="center"/>
    </xf>
    <xf numFmtId="0" fontId="99" fillId="0" borderId="0" xfId="0" applyFont="1" applyAlignment="1">
      <alignment horizontal="center"/>
    </xf>
    <xf numFmtId="0" fontId="215" fillId="13" borderId="0" xfId="0" applyFont="1" applyFill="1" applyAlignment="1">
      <alignment horizontal="center"/>
    </xf>
    <xf numFmtId="0" fontId="215" fillId="0" borderId="49" xfId="0" quotePrefix="1" applyFont="1" applyBorder="1" applyAlignment="1">
      <alignment horizontal="center"/>
    </xf>
    <xf numFmtId="0" fontId="99" fillId="0" borderId="49" xfId="0" applyFont="1" applyBorder="1" applyAlignment="1">
      <alignment horizontal="center"/>
    </xf>
    <xf numFmtId="0" fontId="215" fillId="13" borderId="49" xfId="0" applyFont="1" applyFill="1" applyBorder="1" applyAlignment="1">
      <alignment horizontal="center"/>
    </xf>
    <xf numFmtId="0" fontId="81" fillId="0" borderId="92" xfId="0" applyFont="1" applyBorder="1" applyAlignment="1">
      <alignment horizontal="center"/>
    </xf>
    <xf numFmtId="0" fontId="476" fillId="0" borderId="0" xfId="0" applyFont="1" applyAlignment="1">
      <alignment horizontal="center"/>
    </xf>
    <xf numFmtId="0" fontId="378" fillId="34" borderId="0" xfId="0" applyFont="1" applyFill="1"/>
    <xf numFmtId="0" fontId="384" fillId="29" borderId="0" xfId="0" applyFont="1" applyFill="1"/>
    <xf numFmtId="0" fontId="36" fillId="0" borderId="12" xfId="0" applyFont="1" applyBorder="1" applyAlignment="1">
      <alignment horizontal="center"/>
    </xf>
    <xf numFmtId="0" fontId="36" fillId="0" borderId="13" xfId="0" applyFont="1" applyBorder="1" applyAlignment="1">
      <alignment horizontal="center"/>
    </xf>
    <xf numFmtId="0" fontId="45" fillId="0" borderId="13" xfId="0" applyFont="1" applyBorder="1" applyAlignment="1">
      <alignment horizontal="center"/>
    </xf>
    <xf numFmtId="0" fontId="36" fillId="0" borderId="14" xfId="0" applyFont="1" applyBorder="1" applyAlignment="1">
      <alignment horizontal="center"/>
    </xf>
    <xf numFmtId="0" fontId="34" fillId="0" borderId="16" xfId="0" applyFont="1" applyBorder="1" applyAlignment="1">
      <alignment horizontal="center"/>
    </xf>
    <xf numFmtId="0" fontId="387" fillId="0" borderId="15" xfId="0" applyFont="1" applyBorder="1" applyAlignment="1">
      <alignment horizontal="right"/>
    </xf>
    <xf numFmtId="9" fontId="387" fillId="0" borderId="24" xfId="0" quotePrefix="1" applyNumberFormat="1" applyFont="1" applyBorder="1" applyAlignment="1">
      <alignment horizontal="center"/>
    </xf>
    <xf numFmtId="0" fontId="387" fillId="0" borderId="15" xfId="0" applyFont="1" applyBorder="1" applyAlignment="1">
      <alignment horizontal="center"/>
    </xf>
    <xf numFmtId="0" fontId="0" fillId="0" borderId="16" xfId="0" applyBorder="1" applyAlignment="1">
      <alignment horizontal="center"/>
    </xf>
    <xf numFmtId="0" fontId="26" fillId="0" borderId="15" xfId="0" applyFont="1" applyBorder="1" applyAlignment="1">
      <alignment horizontal="right"/>
    </xf>
    <xf numFmtId="0" fontId="26" fillId="0" borderId="26" xfId="0" applyFont="1" applyBorder="1" applyAlignment="1">
      <alignment horizontal="right"/>
    </xf>
    <xf numFmtId="0" fontId="0" fillId="0" borderId="39" xfId="0" applyBorder="1" applyAlignment="1">
      <alignment horizontal="center"/>
    </xf>
    <xf numFmtId="0" fontId="250" fillId="25" borderId="64" xfId="0" quotePrefix="1" applyFont="1" applyFill="1" applyBorder="1" applyAlignment="1">
      <alignment horizontal="center"/>
    </xf>
    <xf numFmtId="0" fontId="319" fillId="25" borderId="64" xfId="0" quotePrefix="1" applyFont="1" applyFill="1" applyBorder="1" applyAlignment="1">
      <alignment horizontal="center"/>
    </xf>
    <xf numFmtId="0" fontId="322" fillId="25" borderId="64" xfId="0" applyFont="1" applyFill="1" applyBorder="1" applyAlignment="1">
      <alignment horizontal="center"/>
    </xf>
    <xf numFmtId="0" fontId="100" fillId="25" borderId="64" xfId="0" applyFont="1" applyFill="1" applyBorder="1" applyAlignment="1">
      <alignment horizontal="center"/>
    </xf>
    <xf numFmtId="0" fontId="396" fillId="12" borderId="44" xfId="0" quotePrefix="1" applyFont="1" applyFill="1" applyBorder="1" applyAlignment="1">
      <alignment horizontal="center"/>
    </xf>
    <xf numFmtId="0" fontId="477" fillId="0" borderId="44" xfId="0" applyFont="1" applyBorder="1" applyAlignment="1">
      <alignment horizontal="center"/>
    </xf>
    <xf numFmtId="0" fontId="413" fillId="55" borderId="44" xfId="0" applyFont="1" applyFill="1" applyBorder="1" applyAlignment="1">
      <alignment horizontal="center"/>
    </xf>
    <xf numFmtId="0" fontId="413" fillId="55" borderId="72" xfId="0" applyFont="1" applyFill="1" applyBorder="1" applyAlignment="1">
      <alignment horizontal="center"/>
    </xf>
    <xf numFmtId="0" fontId="395" fillId="0" borderId="10" xfId="0" applyFont="1" applyBorder="1"/>
    <xf numFmtId="0" fontId="396" fillId="12" borderId="10" xfId="0" quotePrefix="1" applyFont="1" applyFill="1" applyBorder="1" applyAlignment="1">
      <alignment horizontal="center"/>
    </xf>
    <xf numFmtId="0" fontId="413" fillId="55" borderId="9" xfId="0" applyFont="1" applyFill="1" applyBorder="1" applyAlignment="1">
      <alignment horizontal="center"/>
    </xf>
    <xf numFmtId="0" fontId="477" fillId="0" borderId="0" xfId="0" applyFont="1" applyAlignment="1">
      <alignment horizontal="center" vertical="center"/>
    </xf>
    <xf numFmtId="0" fontId="395" fillId="0" borderId="93" xfId="0" applyFont="1" applyBorder="1"/>
    <xf numFmtId="0" fontId="477" fillId="0" borderId="93" xfId="0" applyFont="1" applyBorder="1" applyAlignment="1">
      <alignment horizontal="center"/>
    </xf>
    <xf numFmtId="0" fontId="413" fillId="55" borderId="27" xfId="0" applyFont="1" applyFill="1" applyBorder="1" applyAlignment="1">
      <alignment horizontal="center"/>
    </xf>
    <xf numFmtId="0" fontId="396" fillId="11" borderId="94" xfId="0" quotePrefix="1" applyFont="1" applyFill="1" applyBorder="1" applyAlignment="1">
      <alignment horizontal="center"/>
    </xf>
    <xf numFmtId="20" fontId="396" fillId="11" borderId="94" xfId="0" quotePrefix="1" applyNumberFormat="1" applyFont="1" applyFill="1" applyBorder="1" applyAlignment="1">
      <alignment horizontal="center"/>
    </xf>
    <xf numFmtId="0" fontId="396" fillId="50" borderId="105" xfId="0" quotePrefix="1" applyFont="1" applyFill="1" applyBorder="1" applyAlignment="1">
      <alignment horizontal="center"/>
    </xf>
    <xf numFmtId="0" fontId="478" fillId="50" borderId="105" xfId="0" quotePrefix="1" applyFont="1" applyFill="1" applyBorder="1" applyAlignment="1">
      <alignment horizontal="center"/>
    </xf>
    <xf numFmtId="0" fontId="477" fillId="50" borderId="105" xfId="0" applyFont="1" applyFill="1" applyBorder="1" applyAlignment="1">
      <alignment horizontal="center"/>
    </xf>
    <xf numFmtId="0" fontId="413" fillId="50" borderId="105" xfId="0" applyFont="1" applyFill="1" applyBorder="1" applyAlignment="1">
      <alignment horizontal="center"/>
    </xf>
    <xf numFmtId="0" fontId="394" fillId="0" borderId="13" xfId="0" applyFont="1" applyBorder="1" applyAlignment="1">
      <alignment vertical="center"/>
    </xf>
    <xf numFmtId="0" fontId="395" fillId="0" borderId="13" xfId="0" applyFont="1" applyBorder="1"/>
    <xf numFmtId="0" fontId="395" fillId="0" borderId="14" xfId="0" applyFont="1" applyBorder="1"/>
    <xf numFmtId="0" fontId="396" fillId="11" borderId="9" xfId="0" quotePrefix="1" applyFont="1" applyFill="1" applyBorder="1" applyAlignment="1">
      <alignment horizontal="center"/>
    </xf>
    <xf numFmtId="0" fontId="393" fillId="50" borderId="9" xfId="0" quotePrefix="1" applyFont="1" applyFill="1" applyBorder="1" applyAlignment="1">
      <alignment horizontal="center"/>
    </xf>
    <xf numFmtId="0" fontId="479" fillId="50" borderId="9" xfId="0" applyFont="1" applyFill="1" applyBorder="1" applyAlignment="1">
      <alignment horizontal="center"/>
    </xf>
    <xf numFmtId="0" fontId="413" fillId="50" borderId="9" xfId="0" quotePrefix="1" applyFont="1" applyFill="1" applyBorder="1" applyAlignment="1">
      <alignment horizontal="center"/>
    </xf>
    <xf numFmtId="0" fontId="478" fillId="0" borderId="9" xfId="0" quotePrefix="1" applyFont="1" applyBorder="1" applyAlignment="1">
      <alignment horizontal="center"/>
    </xf>
    <xf numFmtId="0" fontId="413" fillId="0" borderId="9" xfId="0" applyFont="1" applyBorder="1" applyAlignment="1">
      <alignment horizontal="center"/>
    </xf>
    <xf numFmtId="0" fontId="479" fillId="0" borderId="9" xfId="0" applyFont="1" applyBorder="1" applyAlignment="1">
      <alignment horizontal="center"/>
    </xf>
    <xf numFmtId="0" fontId="62" fillId="0" borderId="44" xfId="0" applyFont="1" applyBorder="1"/>
    <xf numFmtId="0" fontId="317" fillId="0" borderId="104" xfId="0" applyFont="1" applyBorder="1"/>
    <xf numFmtId="0" fontId="317" fillId="0" borderId="8" xfId="0" applyFont="1" applyBorder="1"/>
    <xf numFmtId="0" fontId="118" fillId="0" borderId="49" xfId="0" applyFont="1" applyBorder="1"/>
    <xf numFmtId="0" fontId="117" fillId="0" borderId="9" xfId="0" applyFont="1" applyBorder="1"/>
    <xf numFmtId="0" fontId="0" fillId="46" borderId="9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283" fillId="11" borderId="9" xfId="0" applyFont="1" applyFill="1" applyBorder="1" applyAlignment="1">
      <alignment horizontal="center"/>
    </xf>
    <xf numFmtId="0" fontId="355" fillId="11" borderId="9" xfId="0" applyFont="1" applyFill="1" applyBorder="1" applyAlignment="1">
      <alignment horizontal="center"/>
    </xf>
    <xf numFmtId="0" fontId="284" fillId="11" borderId="9" xfId="0" applyFont="1" applyFill="1" applyBorder="1" applyAlignment="1">
      <alignment horizontal="center"/>
    </xf>
    <xf numFmtId="0" fontId="35" fillId="11" borderId="0" xfId="0" applyFont="1" applyFill="1" applyAlignment="1">
      <alignment horizontal="center"/>
    </xf>
    <xf numFmtId="0" fontId="32" fillId="0" borderId="0" xfId="0" applyFont="1" applyAlignment="1">
      <alignment horizontal="left"/>
    </xf>
    <xf numFmtId="0" fontId="353" fillId="0" borderId="9" xfId="0" applyFont="1" applyBorder="1" applyAlignment="1">
      <alignment horizontal="left"/>
    </xf>
    <xf numFmtId="0" fontId="354" fillId="0" borderId="9" xfId="0" applyFont="1" applyBorder="1" applyAlignment="1">
      <alignment horizontal="left"/>
    </xf>
    <xf numFmtId="0" fontId="0" fillId="13" borderId="9" xfId="0" applyFill="1" applyBorder="1" applyAlignment="1">
      <alignment horizontal="left"/>
    </xf>
    <xf numFmtId="0" fontId="121" fillId="0" borderId="9" xfId="0" applyFont="1" applyBorder="1" applyAlignment="1">
      <alignment horizontal="left"/>
    </xf>
    <xf numFmtId="0" fontId="283" fillId="0" borderId="9" xfId="0" applyFont="1" applyBorder="1" applyAlignment="1">
      <alignment horizontal="left"/>
    </xf>
    <xf numFmtId="0" fontId="355" fillId="0" borderId="9" xfId="0" applyFont="1" applyBorder="1" applyAlignment="1">
      <alignment horizontal="left"/>
    </xf>
    <xf numFmtId="0" fontId="284" fillId="0" borderId="9" xfId="0" applyFont="1" applyBorder="1" applyAlignment="1">
      <alignment horizontal="left"/>
    </xf>
    <xf numFmtId="0" fontId="18" fillId="0" borderId="0" xfId="0" applyFont="1" applyAlignment="1">
      <alignment horizontal="left"/>
    </xf>
    <xf numFmtId="0" fontId="22" fillId="47" borderId="0" xfId="0" applyFont="1" applyFill="1" applyAlignment="1">
      <alignment horizontal="left"/>
    </xf>
    <xf numFmtId="0" fontId="405" fillId="0" borderId="12" xfId="0" applyFont="1" applyBorder="1" applyAlignment="1">
      <alignment horizontal="center" vertical="center"/>
    </xf>
    <xf numFmtId="0" fontId="405" fillId="0" borderId="13" xfId="0" applyFont="1" applyBorder="1" applyAlignment="1">
      <alignment vertical="center"/>
    </xf>
    <xf numFmtId="0" fontId="406" fillId="0" borderId="14" xfId="0" applyFont="1" applyBorder="1" applyAlignment="1">
      <alignment vertical="center"/>
    </xf>
    <xf numFmtId="0" fontId="417" fillId="0" borderId="69" xfId="0" applyFont="1" applyBorder="1" applyAlignment="1">
      <alignment horizontal="center"/>
    </xf>
    <xf numFmtId="0" fontId="417" fillId="0" borderId="9" xfId="0" applyFont="1" applyBorder="1" applyAlignment="1">
      <alignment horizontal="center"/>
    </xf>
    <xf numFmtId="0" fontId="418" fillId="0" borderId="9" xfId="0" applyFont="1" applyBorder="1" applyAlignment="1">
      <alignment horizontal="center"/>
    </xf>
    <xf numFmtId="0" fontId="417" fillId="0" borderId="91" xfId="0" quotePrefix="1" applyFont="1" applyBorder="1" applyAlignment="1">
      <alignment horizontal="center"/>
    </xf>
    <xf numFmtId="0" fontId="418" fillId="0" borderId="27" xfId="0" applyFont="1" applyBorder="1" applyAlignment="1">
      <alignment horizontal="center"/>
    </xf>
    <xf numFmtId="0" fontId="405" fillId="0" borderId="15" xfId="0" applyFont="1" applyBorder="1" applyAlignment="1">
      <alignment horizontal="center"/>
    </xf>
    <xf numFmtId="0" fontId="407" fillId="0" borderId="0" xfId="0" applyFont="1" applyAlignment="1">
      <alignment horizontal="center"/>
    </xf>
    <xf numFmtId="0" fontId="401" fillId="13" borderId="15" xfId="0" applyFont="1" applyFill="1" applyBorder="1" applyAlignment="1">
      <alignment horizontal="center"/>
    </xf>
    <xf numFmtId="0" fontId="402" fillId="13" borderId="0" xfId="0" applyFont="1" applyFill="1"/>
    <xf numFmtId="0" fontId="402" fillId="13" borderId="16" xfId="0" applyFont="1" applyFill="1" applyBorder="1"/>
    <xf numFmtId="0" fontId="418" fillId="0" borderId="24" xfId="0" applyFont="1" applyBorder="1" applyAlignment="1">
      <alignment horizontal="left"/>
    </xf>
    <xf numFmtId="0" fontId="409" fillId="0" borderId="28" xfId="0" applyFont="1" applyBorder="1" applyAlignment="1">
      <alignment horizontal="left"/>
    </xf>
    <xf numFmtId="0" fontId="407" fillId="0" borderId="16" xfId="0" applyFont="1" applyBorder="1" applyAlignment="1">
      <alignment horizontal="center" wrapText="1"/>
    </xf>
    <xf numFmtId="0" fontId="448" fillId="0" borderId="0" xfId="0" applyFont="1" applyAlignment="1">
      <alignment horizontal="center"/>
    </xf>
    <xf numFmtId="0" fontId="462" fillId="0" borderId="11" xfId="0" applyFont="1" applyBorder="1" applyAlignment="1">
      <alignment horizontal="center"/>
    </xf>
    <xf numFmtId="0" fontId="462" fillId="0" borderId="44" xfId="0" applyFont="1" applyBorder="1" applyAlignment="1">
      <alignment horizontal="center"/>
    </xf>
    <xf numFmtId="0" fontId="462" fillId="0" borderId="40" xfId="0" applyFont="1" applyBorder="1" applyAlignment="1">
      <alignment horizontal="center"/>
    </xf>
    <xf numFmtId="0" fontId="462" fillId="34" borderId="40" xfId="0" applyFont="1" applyFill="1" applyBorder="1" applyAlignment="1">
      <alignment horizontal="center"/>
    </xf>
    <xf numFmtId="0" fontId="461" fillId="34" borderId="11" xfId="0" applyFont="1" applyFill="1" applyBorder="1" applyAlignment="1">
      <alignment horizontal="center"/>
    </xf>
    <xf numFmtId="0" fontId="462" fillId="34" borderId="44" xfId="0" applyFont="1" applyFill="1" applyBorder="1" applyAlignment="1">
      <alignment horizontal="center"/>
    </xf>
    <xf numFmtId="0" fontId="462" fillId="34" borderId="9" xfId="0" applyFont="1" applyFill="1" applyBorder="1" applyAlignment="1">
      <alignment horizontal="center"/>
    </xf>
    <xf numFmtId="0" fontId="483" fillId="0" borderId="0" xfId="0" applyFont="1" applyAlignment="1">
      <alignment horizontal="center"/>
    </xf>
    <xf numFmtId="0" fontId="362" fillId="0" borderId="0" xfId="0" applyFont="1" applyAlignment="1">
      <alignment horizontal="left"/>
    </xf>
    <xf numFmtId="0" fontId="0" fillId="34" borderId="9" xfId="0" applyFill="1" applyBorder="1"/>
    <xf numFmtId="0" fontId="459" fillId="0" borderId="11" xfId="0" applyFont="1" applyBorder="1" applyAlignment="1">
      <alignment horizontal="center"/>
    </xf>
    <xf numFmtId="0" fontId="459" fillId="0" borderId="106" xfId="0" applyFont="1" applyBorder="1" applyAlignment="1">
      <alignment horizontal="center"/>
    </xf>
    <xf numFmtId="0" fontId="459" fillId="0" borderId="4" xfId="0" applyFont="1" applyBorder="1" applyAlignment="1">
      <alignment horizontal="center"/>
    </xf>
    <xf numFmtId="0" fontId="459" fillId="0" borderId="107" xfId="0" applyFont="1" applyBorder="1" applyAlignment="1">
      <alignment horizontal="center"/>
    </xf>
    <xf numFmtId="0" fontId="459" fillId="0" borderId="40" xfId="0" applyFont="1" applyBorder="1" applyAlignment="1">
      <alignment horizontal="center"/>
    </xf>
    <xf numFmtId="0" fontId="459" fillId="0" borderId="44" xfId="0" applyFont="1" applyBorder="1" applyAlignment="1">
      <alignment horizontal="center"/>
    </xf>
    <xf numFmtId="0" fontId="459" fillId="0" borderId="9" xfId="0" applyFont="1" applyBorder="1" applyAlignment="1">
      <alignment horizontal="center"/>
    </xf>
    <xf numFmtId="0" fontId="313" fillId="0" borderId="0" xfId="0" applyFont="1"/>
    <xf numFmtId="0" fontId="273" fillId="36" borderId="0" xfId="0" applyFont="1" applyFill="1" applyAlignment="1">
      <alignment horizontal="center"/>
    </xf>
    <xf numFmtId="0" fontId="86" fillId="29" borderId="9" xfId="0" applyFont="1" applyFill="1" applyBorder="1" applyAlignment="1">
      <alignment horizontal="center"/>
    </xf>
    <xf numFmtId="0" fontId="262" fillId="34" borderId="9" xfId="0" applyFont="1" applyFill="1" applyBorder="1" applyAlignment="1">
      <alignment horizontal="center"/>
    </xf>
    <xf numFmtId="0" fontId="20" fillId="0" borderId="9" xfId="0" applyFont="1" applyBorder="1" applyAlignment="1">
      <alignment horizontal="center"/>
    </xf>
    <xf numFmtId="0" fontId="18" fillId="30" borderId="8" xfId="0" applyFont="1" applyFill="1" applyBorder="1" applyAlignment="1">
      <alignment horizontal="center"/>
    </xf>
    <xf numFmtId="0" fontId="295" fillId="0" borderId="8" xfId="0" applyFont="1" applyBorder="1" applyAlignment="1">
      <alignment horizontal="center" vertical="top"/>
    </xf>
    <xf numFmtId="0" fontId="18" fillId="34" borderId="8" xfId="0" applyFont="1" applyFill="1" applyBorder="1" applyAlignment="1">
      <alignment horizontal="center"/>
    </xf>
    <xf numFmtId="0" fontId="18" fillId="34" borderId="10" xfId="0" applyFont="1" applyFill="1" applyBorder="1" applyAlignment="1">
      <alignment horizontal="center"/>
    </xf>
    <xf numFmtId="0" fontId="484" fillId="0" borderId="0" xfId="0" applyFont="1" applyAlignment="1">
      <alignment horizontal="center" vertical="center"/>
    </xf>
    <xf numFmtId="0" fontId="485" fillId="0" borderId="0" xfId="0" applyFont="1" applyAlignment="1">
      <alignment horizontal="center"/>
    </xf>
    <xf numFmtId="0" fontId="486" fillId="0" borderId="0" xfId="0" applyFont="1" applyAlignment="1">
      <alignment horizontal="center"/>
    </xf>
    <xf numFmtId="0" fontId="487" fillId="0" borderId="0" xfId="0" applyFont="1" applyAlignment="1">
      <alignment vertical="center"/>
    </xf>
    <xf numFmtId="0" fontId="488" fillId="0" borderId="0" xfId="0" applyFont="1" applyAlignment="1">
      <alignment horizontal="center"/>
    </xf>
    <xf numFmtId="0" fontId="489" fillId="0" borderId="0" xfId="0" applyFont="1" applyAlignment="1">
      <alignment horizontal="center"/>
    </xf>
    <xf numFmtId="0" fontId="19" fillId="0" borderId="0" xfId="0" applyFont="1" applyAlignment="1">
      <alignment horizontal="center"/>
    </xf>
    <xf numFmtId="0" fontId="300" fillId="0" borderId="0" xfId="0" applyFont="1" applyAlignment="1">
      <alignment horizontal="left" vertical="center"/>
    </xf>
    <xf numFmtId="0" fontId="303" fillId="11" borderId="0" xfId="0" applyFont="1" applyFill="1"/>
    <xf numFmtId="0" fontId="304" fillId="11" borderId="0" xfId="0" applyFont="1" applyFill="1"/>
    <xf numFmtId="0" fontId="305" fillId="11" borderId="0" xfId="0" applyFont="1" applyFill="1"/>
    <xf numFmtId="0" fontId="306" fillId="11" borderId="0" xfId="0" applyFont="1" applyFill="1"/>
    <xf numFmtId="0" fontId="307" fillId="11" borderId="0" xfId="0" applyFont="1" applyFill="1"/>
    <xf numFmtId="0" fontId="308" fillId="11" borderId="0" xfId="0" applyFont="1" applyFill="1"/>
    <xf numFmtId="0" fontId="310" fillId="11" borderId="0" xfId="0" applyFont="1" applyFill="1"/>
    <xf numFmtId="0" fontId="309" fillId="11" borderId="0" xfId="0" applyFont="1" applyFill="1"/>
    <xf numFmtId="0" fontId="490" fillId="0" borderId="0" xfId="0" applyFont="1" applyAlignment="1">
      <alignment vertical="center"/>
    </xf>
    <xf numFmtId="0" fontId="112" fillId="0" borderId="89" xfId="0" applyFont="1" applyBorder="1" applyAlignment="1">
      <alignment horizontal="center" vertical="center" wrapText="1"/>
    </xf>
    <xf numFmtId="0" fontId="87" fillId="54" borderId="9" xfId="0" applyFont="1" applyFill="1" applyBorder="1" applyAlignment="1">
      <alignment horizontal="center" wrapText="1"/>
    </xf>
    <xf numFmtId="0" fontId="87" fillId="54" borderId="9" xfId="0" applyFont="1" applyFill="1" applyBorder="1" applyAlignment="1">
      <alignment horizontal="center" vertical="center" wrapText="1"/>
    </xf>
    <xf numFmtId="0" fontId="69" fillId="0" borderId="11" xfId="0" applyFont="1" applyBorder="1" applyAlignment="1">
      <alignment horizontal="center"/>
    </xf>
    <xf numFmtId="0" fontId="289" fillId="0" borderId="44" xfId="0" applyFont="1" applyBorder="1" applyAlignment="1">
      <alignment horizontal="center" vertical="top"/>
    </xf>
    <xf numFmtId="0" fontId="291" fillId="0" borderId="9" xfId="0" applyFont="1" applyBorder="1" applyAlignment="1">
      <alignment horizontal="center" vertical="top"/>
    </xf>
    <xf numFmtId="0" fontId="31" fillId="0" borderId="8" xfId="0" applyFont="1" applyBorder="1" applyAlignment="1">
      <alignment horizontal="center" vertical="center"/>
    </xf>
    <xf numFmtId="0" fontId="101" fillId="0" borderId="9" xfId="0" applyFont="1" applyBorder="1" applyAlignment="1">
      <alignment horizontal="center" vertical="center"/>
    </xf>
    <xf numFmtId="0" fontId="101" fillId="0" borderId="9" xfId="0" quotePrefix="1" applyFont="1" applyBorder="1" applyAlignment="1">
      <alignment horizontal="center" vertical="center"/>
    </xf>
    <xf numFmtId="0" fontId="101" fillId="0" borderId="49" xfId="0" applyFont="1" applyBorder="1" applyAlignment="1">
      <alignment horizontal="center" vertical="center"/>
    </xf>
    <xf numFmtId="0" fontId="101" fillId="13" borderId="0" xfId="0" applyFont="1" applyFill="1" applyAlignment="1">
      <alignment horizontal="center" vertical="center"/>
    </xf>
    <xf numFmtId="0" fontId="101" fillId="0" borderId="10" xfId="0" applyFont="1" applyBorder="1" applyAlignment="1">
      <alignment horizontal="center" vertical="center"/>
    </xf>
    <xf numFmtId="0" fontId="31" fillId="0" borderId="9" xfId="0" applyFont="1" applyBorder="1" applyAlignment="1">
      <alignment horizontal="center" vertical="center"/>
    </xf>
    <xf numFmtId="0" fontId="26" fillId="0" borderId="9" xfId="0" applyFont="1" applyBorder="1" applyAlignment="1">
      <alignment horizontal="center" vertical="center"/>
    </xf>
    <xf numFmtId="0" fontId="49" fillId="0" borderId="0" xfId="0" applyFont="1" applyAlignment="1">
      <alignment vertical="center"/>
    </xf>
    <xf numFmtId="0" fontId="64" fillId="0" borderId="89" xfId="0" applyFont="1" applyBorder="1" applyAlignment="1">
      <alignment horizontal="center" vertical="center"/>
    </xf>
    <xf numFmtId="0" fontId="87" fillId="30" borderId="10" xfId="0" applyFont="1" applyFill="1" applyBorder="1" applyAlignment="1">
      <alignment horizontal="left" vertical="center"/>
    </xf>
    <xf numFmtId="0" fontId="141" fillId="0" borderId="67" xfId="0" applyFont="1" applyBorder="1" applyAlignment="1">
      <alignment horizontal="center" vertical="center"/>
    </xf>
    <xf numFmtId="0" fontId="113" fillId="0" borderId="9" xfId="0" applyFont="1" applyBorder="1" applyAlignment="1">
      <alignment horizontal="center" vertical="center" wrapText="1"/>
    </xf>
    <xf numFmtId="0" fontId="491" fillId="0" borderId="9" xfId="0" applyFont="1" applyBorder="1" applyAlignment="1">
      <alignment horizontal="center" vertical="center" wrapText="1"/>
    </xf>
    <xf numFmtId="0" fontId="493" fillId="0" borderId="49" xfId="0" applyFont="1" applyBorder="1" applyAlignment="1">
      <alignment vertical="center"/>
    </xf>
    <xf numFmtId="0" fontId="494" fillId="11" borderId="86" xfId="0" applyFont="1" applyFill="1" applyBorder="1" applyAlignment="1">
      <alignment vertical="center"/>
    </xf>
    <xf numFmtId="0" fontId="115" fillId="0" borderId="0" xfId="0" applyFont="1" applyAlignment="1">
      <alignment vertical="center"/>
    </xf>
    <xf numFmtId="0" fontId="64" fillId="0" borderId="89" xfId="0" applyFont="1" applyBorder="1" applyAlignment="1">
      <alignment horizontal="center"/>
    </xf>
    <xf numFmtId="0" fontId="64" fillId="0" borderId="85" xfId="0" applyFont="1" applyBorder="1" applyAlignment="1">
      <alignment horizontal="center"/>
    </xf>
    <xf numFmtId="0" fontId="255" fillId="0" borderId="49" xfId="0" applyFont="1" applyBorder="1" applyAlignment="1">
      <alignment horizontal="center" vertical="center"/>
    </xf>
    <xf numFmtId="0" fontId="26" fillId="0" borderId="42" xfId="0" applyFont="1" applyBorder="1" applyAlignment="1">
      <alignment horizontal="center"/>
    </xf>
    <xf numFmtId="0" fontId="26" fillId="0" borderId="49" xfId="0" applyFont="1" applyBorder="1" applyAlignment="1">
      <alignment horizontal="center"/>
    </xf>
    <xf numFmtId="0" fontId="26" fillId="0" borderId="49" xfId="0" applyFont="1" applyBorder="1" applyAlignment="1">
      <alignment horizontal="center" vertical="center"/>
    </xf>
    <xf numFmtId="0" fontId="26" fillId="33" borderId="49" xfId="0" applyFont="1" applyFill="1" applyBorder="1" applyAlignment="1">
      <alignment horizontal="center" wrapText="1"/>
    </xf>
    <xf numFmtId="0" fontId="263" fillId="0" borderId="108" xfId="0" applyFont="1" applyBorder="1" applyAlignment="1">
      <alignment horizontal="center" vertical="center"/>
    </xf>
    <xf numFmtId="0" fontId="138" fillId="0" borderId="108" xfId="0" applyFont="1" applyBorder="1" applyAlignment="1">
      <alignment horizontal="center"/>
    </xf>
    <xf numFmtId="0" fontId="492" fillId="0" borderId="108" xfId="0" applyFont="1" applyBorder="1" applyAlignment="1">
      <alignment horizontal="center" vertical="center"/>
    </xf>
    <xf numFmtId="0" fontId="138" fillId="0" borderId="109" xfId="0" applyFont="1" applyBorder="1" applyAlignment="1">
      <alignment horizontal="center"/>
    </xf>
    <xf numFmtId="0" fontId="265" fillId="0" borderId="110" xfId="0" applyFont="1" applyBorder="1" applyAlignment="1">
      <alignment horizontal="center" vertical="center"/>
    </xf>
    <xf numFmtId="0" fontId="251" fillId="0" borderId="111" xfId="0" applyFont="1" applyBorder="1" applyAlignment="1">
      <alignment horizontal="center"/>
    </xf>
    <xf numFmtId="0" fontId="251" fillId="0" borderId="94" xfId="0" applyFont="1" applyBorder="1" applyAlignment="1">
      <alignment horizontal="center"/>
    </xf>
    <xf numFmtId="0" fontId="252" fillId="0" borderId="94" xfId="0" applyFont="1" applyBorder="1" applyAlignment="1">
      <alignment horizontal="center" vertical="center"/>
    </xf>
    <xf numFmtId="0" fontId="495" fillId="34" borderId="9" xfId="0" applyFont="1" applyFill="1" applyBorder="1" applyAlignment="1">
      <alignment horizontal="center"/>
    </xf>
    <xf numFmtId="0" fontId="260" fillId="34" borderId="9" xfId="0" applyFont="1" applyFill="1" applyBorder="1" applyAlignment="1">
      <alignment horizontal="center" wrapText="1"/>
    </xf>
    <xf numFmtId="0" fontId="86" fillId="34" borderId="9" xfId="0" applyFont="1" applyFill="1" applyBorder="1" applyAlignment="1">
      <alignment horizontal="center" wrapText="1"/>
    </xf>
    <xf numFmtId="0" fontId="86" fillId="39" borderId="9" xfId="0" applyFont="1" applyFill="1" applyBorder="1" applyAlignment="1">
      <alignment horizontal="center" wrapText="1"/>
    </xf>
    <xf numFmtId="0" fontId="262" fillId="39" borderId="9" xfId="0" applyFont="1" applyFill="1" applyBorder="1" applyAlignment="1">
      <alignment horizontal="center"/>
    </xf>
    <xf numFmtId="0" fontId="86" fillId="39" borderId="9" xfId="0" applyFont="1" applyFill="1" applyBorder="1" applyAlignment="1">
      <alignment horizontal="center"/>
    </xf>
    <xf numFmtId="0" fontId="16" fillId="34" borderId="69" xfId="0" applyFont="1" applyFill="1" applyBorder="1" applyAlignment="1">
      <alignment horizontal="center"/>
    </xf>
    <xf numFmtId="0" fontId="16" fillId="34" borderId="9" xfId="0" applyFont="1" applyFill="1" applyBorder="1" applyAlignment="1">
      <alignment horizontal="center"/>
    </xf>
    <xf numFmtId="0" fontId="496" fillId="0" borderId="0" xfId="0" applyFont="1" applyAlignment="1">
      <alignment horizontal="center"/>
    </xf>
    <xf numFmtId="0" fontId="497" fillId="0" borderId="0" xfId="0" applyFont="1" applyAlignment="1">
      <alignment horizontal="center"/>
    </xf>
    <xf numFmtId="0" fontId="497" fillId="0" borderId="3" xfId="0" applyFont="1" applyBorder="1" applyAlignment="1">
      <alignment horizontal="center"/>
    </xf>
    <xf numFmtId="0" fontId="416" fillId="0" borderId="0" xfId="0" quotePrefix="1" applyFont="1" applyAlignment="1">
      <alignment horizontal="left"/>
    </xf>
    <xf numFmtId="0" fontId="439" fillId="0" borderId="0" xfId="0" applyFont="1" applyAlignment="1">
      <alignment horizontal="left"/>
    </xf>
    <xf numFmtId="0" fontId="416" fillId="0" borderId="0" xfId="0" quotePrefix="1" applyFont="1" applyAlignment="1">
      <alignment horizontal="center"/>
    </xf>
    <xf numFmtId="0" fontId="399" fillId="0" borderId="0" xfId="0" quotePrefix="1" applyFont="1" applyAlignment="1">
      <alignment horizontal="center"/>
    </xf>
    <xf numFmtId="20" fontId="399" fillId="0" borderId="0" xfId="0" quotePrefix="1" applyNumberFormat="1" applyFont="1" applyAlignment="1">
      <alignment horizontal="center"/>
    </xf>
    <xf numFmtId="0" fontId="399" fillId="0" borderId="0" xfId="0" applyFont="1" applyAlignment="1">
      <alignment horizontal="center"/>
    </xf>
    <xf numFmtId="0" fontId="399" fillId="0" borderId="3" xfId="0" quotePrefix="1" applyFont="1" applyBorder="1" applyAlignment="1">
      <alignment horizontal="center"/>
    </xf>
    <xf numFmtId="0" fontId="367" fillId="0" borderId="0" xfId="0" applyFont="1" applyAlignment="1">
      <alignment horizontal="center"/>
    </xf>
    <xf numFmtId="0" fontId="217" fillId="0" borderId="42" xfId="0" applyFont="1" applyBorder="1"/>
    <xf numFmtId="0" fontId="367" fillId="0" borderId="43" xfId="0" applyFont="1" applyBorder="1"/>
    <xf numFmtId="0" fontId="217" fillId="0" borderId="43" xfId="0" quotePrefix="1" applyFont="1" applyBorder="1" applyAlignment="1">
      <alignment horizontal="left"/>
    </xf>
    <xf numFmtId="0" fontId="367" fillId="0" borderId="43" xfId="0" applyFont="1" applyBorder="1" applyAlignment="1">
      <alignment horizontal="center"/>
    </xf>
    <xf numFmtId="0" fontId="462" fillId="0" borderId="0" xfId="0" applyFont="1" applyAlignment="1">
      <alignment horizontal="center"/>
    </xf>
    <xf numFmtId="0" fontId="220" fillId="2" borderId="0" xfId="0" applyFont="1" applyFill="1" applyAlignment="1">
      <alignment horizontal="center"/>
    </xf>
    <xf numFmtId="0" fontId="499" fillId="0" borderId="9" xfId="0" applyFont="1" applyBorder="1" applyAlignment="1">
      <alignment horizontal="left"/>
    </xf>
    <xf numFmtId="0" fontId="120" fillId="0" borderId="0" xfId="0" applyFont="1" applyAlignment="1">
      <alignment horizontal="center"/>
    </xf>
    <xf numFmtId="0" fontId="22" fillId="0" borderId="9" xfId="0" applyFont="1" applyBorder="1"/>
    <xf numFmtId="0" fontId="120" fillId="59" borderId="0" xfId="0" applyFont="1" applyFill="1" applyAlignment="1">
      <alignment horizontal="center"/>
    </xf>
    <xf numFmtId="0" fontId="22" fillId="59" borderId="9" xfId="0" applyFont="1" applyFill="1" applyBorder="1" applyAlignment="1">
      <alignment horizontal="center"/>
    </xf>
    <xf numFmtId="0" fontId="22" fillId="59" borderId="9" xfId="0" applyFont="1" applyFill="1" applyBorder="1"/>
    <xf numFmtId="0" fontId="0" fillId="59" borderId="0" xfId="0" applyFill="1"/>
    <xf numFmtId="0" fontId="68" fillId="0" borderId="0" xfId="0" quotePrefix="1" applyFont="1" applyAlignment="1">
      <alignment horizontal="left"/>
    </xf>
    <xf numFmtId="0" fontId="283" fillId="0" borderId="0" xfId="0" applyFont="1"/>
    <xf numFmtId="0" fontId="500" fillId="0" borderId="0" xfId="0" applyFont="1"/>
    <xf numFmtId="0" fontId="121" fillId="0" borderId="0" xfId="0" applyFont="1"/>
    <xf numFmtId="0" fontId="501" fillId="60" borderId="9" xfId="0" applyFont="1" applyFill="1" applyBorder="1" applyAlignment="1">
      <alignment horizontal="center"/>
    </xf>
    <xf numFmtId="0" fontId="282" fillId="60" borderId="9" xfId="0" applyFont="1" applyFill="1" applyBorder="1" applyAlignment="1">
      <alignment horizontal="center"/>
    </xf>
    <xf numFmtId="0" fontId="283" fillId="56" borderId="9" xfId="0" applyFont="1" applyFill="1" applyBorder="1" applyAlignment="1">
      <alignment horizontal="center"/>
    </xf>
    <xf numFmtId="0" fontId="283" fillId="30" borderId="9" xfId="0" applyFont="1" applyFill="1" applyBorder="1" applyAlignment="1">
      <alignment horizontal="center"/>
    </xf>
    <xf numFmtId="0" fontId="502" fillId="0" borderId="0" xfId="0" applyFont="1" applyAlignment="1">
      <alignment horizontal="center"/>
    </xf>
    <xf numFmtId="0" fontId="274" fillId="43" borderId="11" xfId="0" applyFont="1" applyFill="1" applyBorder="1"/>
    <xf numFmtId="0" fontId="268" fillId="48" borderId="11" xfId="0" applyFont="1" applyFill="1" applyBorder="1"/>
    <xf numFmtId="0" fontId="0" fillId="46" borderId="11" xfId="0" applyFill="1" applyBorder="1"/>
    <xf numFmtId="0" fontId="0" fillId="13" borderId="11" xfId="0" applyFill="1" applyBorder="1"/>
    <xf numFmtId="0" fontId="0" fillId="11" borderId="11" xfId="0" applyFill="1" applyBorder="1"/>
    <xf numFmtId="0" fontId="154" fillId="0" borderId="0" xfId="0" applyFont="1" applyAlignment="1">
      <alignment horizontal="center" vertical="center"/>
    </xf>
    <xf numFmtId="0" fontId="157" fillId="0" borderId="0" xfId="0" applyFont="1" applyAlignment="1">
      <alignment horizontal="center" vertical="center"/>
    </xf>
    <xf numFmtId="0" fontId="13" fillId="45" borderId="0" xfId="0" applyFont="1" applyFill="1" applyAlignment="1">
      <alignment horizontal="left"/>
    </xf>
    <xf numFmtId="0" fontId="236" fillId="48" borderId="9" xfId="0" applyFont="1" applyFill="1" applyBorder="1"/>
    <xf numFmtId="0" fontId="236" fillId="13" borderId="9" xfId="0" applyFont="1" applyFill="1" applyBorder="1"/>
    <xf numFmtId="0" fontId="503" fillId="0" borderId="9" xfId="0" applyFont="1" applyBorder="1"/>
    <xf numFmtId="0" fontId="275" fillId="0" borderId="0" xfId="0" applyFont="1" applyAlignment="1">
      <alignment horizontal="center"/>
    </xf>
    <xf numFmtId="0" fontId="313" fillId="0" borderId="0" xfId="0" applyFont="1" applyAlignment="1">
      <alignment vertical="center"/>
    </xf>
    <xf numFmtId="0" fontId="504" fillId="0" borderId="0" xfId="0" applyFont="1"/>
    <xf numFmtId="0" fontId="313" fillId="11" borderId="0" xfId="0" applyFont="1" applyFill="1"/>
    <xf numFmtId="0" fontId="504" fillId="11" borderId="0" xfId="0" applyFont="1" applyFill="1"/>
    <xf numFmtId="0" fontId="16" fillId="12" borderId="9" xfId="0" applyFont="1" applyFill="1" applyBorder="1" applyAlignment="1">
      <alignment horizontal="center" vertical="center"/>
    </xf>
    <xf numFmtId="0" fontId="458" fillId="11" borderId="9" xfId="0" applyFont="1" applyFill="1" applyBorder="1" applyAlignment="1">
      <alignment horizontal="center"/>
    </xf>
    <xf numFmtId="0" fontId="508" fillId="0" borderId="9" xfId="0" applyFont="1" applyBorder="1" applyAlignment="1">
      <alignment horizontal="center"/>
    </xf>
    <xf numFmtId="18" fontId="508" fillId="11" borderId="9" xfId="0" quotePrefix="1" applyNumberFormat="1" applyFont="1" applyFill="1" applyBorder="1" applyAlignment="1">
      <alignment horizontal="center"/>
    </xf>
    <xf numFmtId="0" fontId="509" fillId="0" borderId="9" xfId="0" applyFont="1" applyBorder="1" applyAlignment="1">
      <alignment horizontal="center"/>
    </xf>
    <xf numFmtId="0" fontId="510" fillId="25" borderId="61" xfId="0" applyFont="1" applyFill="1" applyBorder="1" applyAlignment="1">
      <alignment horizontal="center"/>
    </xf>
    <xf numFmtId="0" fontId="511" fillId="0" borderId="61" xfId="0" applyFont="1" applyBorder="1" applyAlignment="1">
      <alignment horizontal="center"/>
    </xf>
    <xf numFmtId="0" fontId="511" fillId="0" borderId="0" xfId="0" applyFont="1"/>
    <xf numFmtId="0" fontId="514" fillId="0" borderId="0" xfId="0" applyFont="1"/>
    <xf numFmtId="0" fontId="473" fillId="34" borderId="9" xfId="0" applyFont="1" applyFill="1" applyBorder="1" applyAlignment="1">
      <alignment horizontal="center"/>
    </xf>
    <xf numFmtId="0" fontId="473" fillId="0" borderId="9" xfId="0" quotePrefix="1" applyFont="1" applyBorder="1" applyAlignment="1">
      <alignment horizontal="center"/>
    </xf>
    <xf numFmtId="0" fontId="516" fillId="52" borderId="9" xfId="0" applyFont="1" applyFill="1" applyBorder="1" applyAlignment="1">
      <alignment horizontal="center"/>
    </xf>
    <xf numFmtId="0" fontId="516" fillId="25" borderId="9" xfId="0" applyFont="1" applyFill="1" applyBorder="1" applyAlignment="1">
      <alignment horizontal="center"/>
    </xf>
    <xf numFmtId="0" fontId="516" fillId="36" borderId="9" xfId="0" applyFont="1" applyFill="1" applyBorder="1" applyAlignment="1">
      <alignment horizontal="center"/>
    </xf>
    <xf numFmtId="0" fontId="473" fillId="51" borderId="9" xfId="0" applyFont="1" applyFill="1" applyBorder="1" applyAlignment="1">
      <alignment horizontal="center"/>
    </xf>
    <xf numFmtId="0" fontId="516" fillId="25" borderId="9" xfId="0" applyFont="1" applyFill="1" applyBorder="1" applyAlignment="1">
      <alignment horizontal="center" vertical="center"/>
    </xf>
    <xf numFmtId="0" fontId="392" fillId="0" borderId="4" xfId="0" applyFont="1" applyBorder="1"/>
    <xf numFmtId="0" fontId="320" fillId="0" borderId="43" xfId="0" applyFont="1" applyBorder="1" applyAlignment="1">
      <alignment horizontal="center"/>
    </xf>
    <xf numFmtId="0" fontId="497" fillId="0" borderId="1" xfId="0" applyFont="1" applyBorder="1" applyAlignment="1">
      <alignment horizontal="center"/>
    </xf>
    <xf numFmtId="0" fontId="22" fillId="28" borderId="27" xfId="0" applyFont="1" applyFill="1" applyBorder="1" applyAlignment="1">
      <alignment horizontal="center"/>
    </xf>
    <xf numFmtId="0" fontId="22" fillId="61" borderId="27" xfId="0" applyFont="1" applyFill="1" applyBorder="1" applyAlignment="1">
      <alignment horizontal="center"/>
    </xf>
    <xf numFmtId="0" fontId="110" fillId="0" borderId="9" xfId="0" applyFont="1" applyBorder="1"/>
    <xf numFmtId="0" fontId="517" fillId="13" borderId="9" xfId="0" applyFont="1" applyFill="1" applyBorder="1"/>
    <xf numFmtId="0" fontId="110" fillId="11" borderId="9" xfId="0" applyFont="1" applyFill="1" applyBorder="1"/>
    <xf numFmtId="0" fontId="110" fillId="11" borderId="9" xfId="0" applyFont="1" applyFill="1" applyBorder="1" applyAlignment="1">
      <alignment horizontal="center"/>
    </xf>
    <xf numFmtId="0" fontId="32" fillId="0" borderId="13" xfId="0" applyFont="1" applyBorder="1" applyAlignment="1">
      <alignment horizontal="center" vertical="center"/>
    </xf>
    <xf numFmtId="0" fontId="0" fillId="0" borderId="12" xfId="0" applyBorder="1" applyAlignment="1">
      <alignment vertical="center"/>
    </xf>
    <xf numFmtId="0" fontId="0" fillId="0" borderId="14" xfId="0" applyBorder="1" applyAlignment="1">
      <alignment vertical="center"/>
    </xf>
    <xf numFmtId="0" fontId="284" fillId="30" borderId="11" xfId="0" applyFont="1" applyFill="1" applyBorder="1"/>
    <xf numFmtId="0" fontId="121" fillId="0" borderId="11" xfId="0" applyFont="1" applyBorder="1" applyAlignment="1">
      <alignment horizontal="center"/>
    </xf>
    <xf numFmtId="0" fontId="22" fillId="0" borderId="11" xfId="0" applyFont="1" applyBorder="1" applyAlignment="1">
      <alignment horizontal="center"/>
    </xf>
    <xf numFmtId="0" fontId="21" fillId="0" borderId="11" xfId="0" applyFont="1" applyBorder="1" applyAlignment="1">
      <alignment horizontal="center"/>
    </xf>
    <xf numFmtId="0" fontId="21" fillId="43" borderId="11" xfId="0" applyFont="1" applyFill="1" applyBorder="1" applyAlignment="1">
      <alignment horizontal="center"/>
    </xf>
    <xf numFmtId="0" fontId="22" fillId="12" borderId="11" xfId="0" applyFont="1" applyFill="1" applyBorder="1" applyAlignment="1">
      <alignment horizontal="center"/>
    </xf>
    <xf numFmtId="0" fontId="281" fillId="30" borderId="11" xfId="0" applyFont="1" applyFill="1" applyBorder="1"/>
    <xf numFmtId="0" fontId="518" fillId="0" borderId="0" xfId="0" applyFont="1"/>
    <xf numFmtId="0" fontId="519" fillId="0" borderId="0" xfId="0" applyFont="1"/>
    <xf numFmtId="0" fontId="518" fillId="34" borderId="0" xfId="0" applyFont="1" applyFill="1"/>
    <xf numFmtId="0" fontId="16" fillId="23" borderId="9" xfId="0" applyFont="1" applyFill="1" applyBorder="1" applyAlignment="1">
      <alignment horizontal="center" vertical="center"/>
    </xf>
    <xf numFmtId="0" fontId="156" fillId="51" borderId="9" xfId="0" applyFont="1" applyFill="1" applyBorder="1"/>
    <xf numFmtId="0" fontId="520" fillId="0" borderId="0" xfId="0" applyFont="1" applyAlignment="1">
      <alignment horizontal="center"/>
    </xf>
    <xf numFmtId="0" fontId="521" fillId="0" borderId="0" xfId="0" applyFont="1" applyAlignment="1">
      <alignment horizontal="center"/>
    </xf>
    <xf numFmtId="0" fontId="81" fillId="34" borderId="0" xfId="0" quotePrefix="1" applyFont="1" applyFill="1" applyAlignment="1">
      <alignment horizontal="center"/>
    </xf>
    <xf numFmtId="0" fontId="511" fillId="34" borderId="0" xfId="0" applyFont="1" applyFill="1" applyAlignment="1">
      <alignment horizontal="center"/>
    </xf>
    <xf numFmtId="0" fontId="512" fillId="34" borderId="62" xfId="0" applyFont="1" applyFill="1" applyBorder="1" applyAlignment="1">
      <alignment horizontal="center"/>
    </xf>
    <xf numFmtId="0" fontId="461" fillId="53" borderId="9" xfId="0" applyFont="1" applyFill="1" applyBorder="1" applyAlignment="1">
      <alignment horizontal="center"/>
    </xf>
    <xf numFmtId="0" fontId="522" fillId="0" borderId="60" xfId="0" applyFont="1" applyBorder="1" applyAlignment="1">
      <alignment horizontal="center"/>
    </xf>
    <xf numFmtId="0" fontId="524" fillId="62" borderId="9" xfId="0" applyFont="1" applyFill="1" applyBorder="1" applyAlignment="1">
      <alignment horizontal="center"/>
    </xf>
    <xf numFmtId="0" fontId="524" fillId="25" borderId="9" xfId="0" applyFont="1" applyFill="1" applyBorder="1" applyAlignment="1">
      <alignment horizontal="center"/>
    </xf>
    <xf numFmtId="0" fontId="524" fillId="38" borderId="9" xfId="0" applyFont="1" applyFill="1" applyBorder="1" applyAlignment="1">
      <alignment horizontal="center"/>
    </xf>
    <xf numFmtId="0" fontId="233" fillId="0" borderId="0" xfId="0" applyFont="1" applyAlignment="1">
      <alignment horizontal="center" vertical="center"/>
    </xf>
    <xf numFmtId="0" fontId="238" fillId="0" borderId="0" xfId="0" applyFont="1" applyAlignment="1">
      <alignment horizontal="center" vertical="center"/>
    </xf>
    <xf numFmtId="0" fontId="530" fillId="0" borderId="0" xfId="0" applyFont="1" applyAlignment="1">
      <alignment horizontal="center" vertical="center"/>
    </xf>
    <xf numFmtId="0" fontId="234" fillId="0" borderId="0" xfId="0" applyFont="1" applyAlignment="1">
      <alignment horizontal="center" vertical="center"/>
    </xf>
    <xf numFmtId="0" fontId="535" fillId="0" borderId="0" xfId="0" applyFont="1" applyAlignment="1">
      <alignment vertical="center"/>
    </xf>
    <xf numFmtId="0" fontId="469" fillId="0" borderId="112" xfId="0" applyFont="1" applyBorder="1" applyAlignment="1">
      <alignment horizontal="center" vertical="center"/>
    </xf>
    <xf numFmtId="0" fontId="512" fillId="34" borderId="113" xfId="0" applyFont="1" applyFill="1" applyBorder="1" applyAlignment="1">
      <alignment horizontal="center"/>
    </xf>
    <xf numFmtId="0" fontId="512" fillId="0" borderId="113" xfId="0" applyFont="1" applyBorder="1" applyAlignment="1">
      <alignment horizontal="center"/>
    </xf>
    <xf numFmtId="0" fontId="512" fillId="11" borderId="113" xfId="0" applyFont="1" applyFill="1" applyBorder="1" applyAlignment="1">
      <alignment horizontal="center"/>
    </xf>
    <xf numFmtId="0" fontId="285" fillId="0" borderId="9" xfId="0" applyFont="1" applyBorder="1" applyAlignment="1">
      <alignment horizontal="center" vertical="center"/>
    </xf>
    <xf numFmtId="0" fontId="531" fillId="0" borderId="9" xfId="0" applyFont="1" applyBorder="1" applyAlignment="1">
      <alignment horizontal="center" vertical="center"/>
    </xf>
    <xf numFmtId="0" fontId="152" fillId="0" borderId="9" xfId="0" applyFont="1" applyBorder="1" applyAlignment="1">
      <alignment horizontal="center" vertical="center"/>
    </xf>
    <xf numFmtId="0" fontId="532" fillId="0" borderId="9" xfId="0" applyFont="1" applyBorder="1" applyAlignment="1">
      <alignment horizontal="center" vertical="center"/>
    </xf>
    <xf numFmtId="0" fontId="533" fillId="0" borderId="9" xfId="0" applyFont="1" applyBorder="1" applyAlignment="1">
      <alignment horizontal="center" vertical="center"/>
    </xf>
    <xf numFmtId="0" fontId="163" fillId="0" borderId="9" xfId="0" applyFont="1" applyBorder="1" applyAlignment="1">
      <alignment horizontal="center" vertical="center"/>
    </xf>
    <xf numFmtId="0" fontId="534" fillId="0" borderId="9" xfId="0" applyFont="1" applyBorder="1" applyAlignment="1">
      <alignment horizontal="center" vertical="center"/>
    </xf>
    <xf numFmtId="0" fontId="254" fillId="34" borderId="0" xfId="0" applyFont="1" applyFill="1" applyAlignment="1">
      <alignment horizontal="center" vertical="center"/>
    </xf>
    <xf numFmtId="0" fontId="272" fillId="34" borderId="9" xfId="0" applyFont="1" applyFill="1" applyBorder="1" applyAlignment="1">
      <alignment horizontal="center" vertical="center"/>
    </xf>
    <xf numFmtId="0" fontId="278" fillId="34" borderId="9" xfId="0" applyFont="1" applyFill="1" applyBorder="1"/>
    <xf numFmtId="0" fontId="117" fillId="0" borderId="9" xfId="0" applyFont="1" applyBorder="1" applyAlignment="1">
      <alignment horizontal="center" vertical="center"/>
    </xf>
    <xf numFmtId="0" fontId="536" fillId="51" borderId="9" xfId="0" applyFont="1" applyFill="1" applyBorder="1" applyAlignment="1">
      <alignment horizontal="center"/>
    </xf>
    <xf numFmtId="0" fontId="156" fillId="34" borderId="9" xfId="0" applyFont="1" applyFill="1" applyBorder="1"/>
    <xf numFmtId="0" fontId="0" fillId="34" borderId="9" xfId="0" applyFill="1" applyBorder="1" applyAlignment="1">
      <alignment vertical="center"/>
    </xf>
    <xf numFmtId="0" fontId="512" fillId="34" borderId="0" xfId="0" applyFont="1" applyFill="1" applyAlignment="1">
      <alignment horizontal="center"/>
    </xf>
    <xf numFmtId="0" fontId="513" fillId="34" borderId="60" xfId="0" applyFont="1" applyFill="1" applyBorder="1" applyAlignment="1">
      <alignment horizontal="center"/>
    </xf>
    <xf numFmtId="0" fontId="70" fillId="34" borderId="0" xfId="0" applyFont="1" applyFill="1"/>
    <xf numFmtId="0" fontId="515" fillId="34" borderId="112" xfId="0" applyFont="1" applyFill="1" applyBorder="1" applyAlignment="1">
      <alignment horizontal="center"/>
    </xf>
    <xf numFmtId="0" fontId="525" fillId="0" borderId="9" xfId="0" applyFont="1" applyBorder="1" applyAlignment="1">
      <alignment horizontal="center" vertical="center"/>
    </xf>
    <xf numFmtId="0" fontId="528" fillId="0" borderId="9" xfId="0" applyFont="1" applyBorder="1" applyAlignment="1">
      <alignment horizontal="center" vertical="center"/>
    </xf>
    <xf numFmtId="0" fontId="526" fillId="0" borderId="9" xfId="0" applyFont="1" applyBorder="1" applyAlignment="1">
      <alignment horizontal="center" vertical="center"/>
    </xf>
    <xf numFmtId="0" fontId="527" fillId="0" borderId="9" xfId="0" applyFont="1" applyBorder="1" applyAlignment="1">
      <alignment horizontal="center" vertical="center"/>
    </xf>
    <xf numFmtId="0" fontId="537" fillId="0" borderId="9" xfId="0" applyFont="1" applyBorder="1" applyAlignment="1">
      <alignment horizontal="center" vertical="center"/>
    </xf>
    <xf numFmtId="0" fontId="538" fillId="0" borderId="9" xfId="0" quotePrefix="1" applyFont="1" applyBorder="1" applyAlignment="1">
      <alignment horizontal="center"/>
    </xf>
    <xf numFmtId="0" fontId="538" fillId="0" borderId="9" xfId="0" applyFont="1" applyBorder="1" applyAlignment="1">
      <alignment horizontal="center"/>
    </xf>
    <xf numFmtId="0" fontId="538" fillId="11" borderId="9" xfId="0" applyFont="1" applyFill="1" applyBorder="1" applyAlignment="1">
      <alignment horizontal="center"/>
    </xf>
    <xf numFmtId="0" fontId="538" fillId="11" borderId="9" xfId="0" applyFont="1" applyFill="1" applyBorder="1"/>
    <xf numFmtId="0" fontId="538" fillId="0" borderId="9" xfId="0" quotePrefix="1" applyFont="1" applyBorder="1" applyAlignment="1">
      <alignment horizontal="center" vertical="center"/>
    </xf>
    <xf numFmtId="0" fontId="538" fillId="0" borderId="9" xfId="0" applyFont="1" applyBorder="1" applyAlignment="1">
      <alignment horizontal="center" vertical="center"/>
    </xf>
    <xf numFmtId="0" fontId="538" fillId="11" borderId="9" xfId="0" applyFont="1" applyFill="1" applyBorder="1" applyAlignment="1">
      <alignment horizontal="center" vertical="center"/>
    </xf>
    <xf numFmtId="0" fontId="539" fillId="0" borderId="9" xfId="0" applyFont="1" applyBorder="1"/>
    <xf numFmtId="0" fontId="539" fillId="0" borderId="9" xfId="0" applyFont="1" applyBorder="1" applyAlignment="1">
      <alignment vertical="center" wrapText="1"/>
    </xf>
    <xf numFmtId="0" fontId="539" fillId="0" borderId="9" xfId="0" applyFont="1" applyBorder="1" applyAlignment="1">
      <alignment vertical="center"/>
    </xf>
    <xf numFmtId="0" fontId="540" fillId="0" borderId="0" xfId="0" applyFont="1"/>
    <xf numFmtId="0" fontId="541" fillId="0" borderId="0" xfId="0" applyFont="1"/>
    <xf numFmtId="0" fontId="542" fillId="0" borderId="0" xfId="0" applyFont="1"/>
    <xf numFmtId="0" fontId="543" fillId="0" borderId="0" xfId="0" applyFont="1"/>
    <xf numFmtId="0" fontId="229" fillId="0" borderId="0" xfId="0" applyFont="1"/>
    <xf numFmtId="0" fontId="276" fillId="43" borderId="49" xfId="0" applyFont="1" applyFill="1" applyBorder="1"/>
    <xf numFmtId="0" fontId="276" fillId="48" borderId="49" xfId="0" applyFont="1" applyFill="1" applyBorder="1"/>
    <xf numFmtId="0" fontId="276" fillId="13" borderId="49" xfId="0" applyFont="1" applyFill="1" applyBorder="1"/>
    <xf numFmtId="0" fontId="276" fillId="11" borderId="49" xfId="0" applyFont="1" applyFill="1" applyBorder="1"/>
    <xf numFmtId="0" fontId="276" fillId="45" borderId="49" xfId="0" applyFont="1" applyFill="1" applyBorder="1"/>
    <xf numFmtId="0" fontId="277" fillId="0" borderId="49" xfId="0" applyFont="1" applyBorder="1"/>
    <xf numFmtId="0" fontId="276" fillId="43" borderId="49" xfId="0" applyFont="1" applyFill="1" applyBorder="1" applyAlignment="1">
      <alignment vertical="center"/>
    </xf>
    <xf numFmtId="0" fontId="276" fillId="34" borderId="9" xfId="0" applyFont="1" applyFill="1" applyBorder="1"/>
    <xf numFmtId="0" fontId="498" fillId="34" borderId="9" xfId="0" applyFont="1" applyFill="1" applyBorder="1" applyAlignment="1">
      <alignment horizontal="center"/>
    </xf>
    <xf numFmtId="0" fontId="277" fillId="34" borderId="9" xfId="0" applyFont="1" applyFill="1" applyBorder="1"/>
    <xf numFmtId="0" fontId="276" fillId="34" borderId="9" xfId="0" applyFont="1" applyFill="1" applyBorder="1" applyAlignment="1">
      <alignment vertical="center"/>
    </xf>
    <xf numFmtId="0" fontId="172" fillId="34" borderId="9" xfId="0" applyFont="1" applyFill="1" applyBorder="1"/>
    <xf numFmtId="0" fontId="467" fillId="0" borderId="0" xfId="0" applyFont="1" applyAlignment="1">
      <alignment horizontal="center"/>
    </xf>
    <xf numFmtId="0" fontId="469" fillId="0" borderId="0" xfId="0" applyFont="1" applyAlignment="1">
      <alignment horizontal="center"/>
    </xf>
    <xf numFmtId="0" fontId="522" fillId="34" borderId="0" xfId="0" applyFont="1" applyFill="1" applyAlignment="1">
      <alignment horizontal="center" vertical="center"/>
    </xf>
    <xf numFmtId="0" fontId="523" fillId="34" borderId="0" xfId="0" applyFont="1" applyFill="1" applyAlignment="1">
      <alignment horizontal="center" vertical="center"/>
    </xf>
    <xf numFmtId="0" fontId="545" fillId="0" borderId="9" xfId="0" applyFont="1" applyBorder="1" applyAlignment="1">
      <alignment horizontal="center" vertical="center"/>
    </xf>
    <xf numFmtId="0" fontId="545" fillId="25" borderId="9" xfId="0" applyFont="1" applyFill="1" applyBorder="1" applyAlignment="1">
      <alignment horizontal="center" vertical="center"/>
    </xf>
    <xf numFmtId="0" fontId="546" fillId="36" borderId="9" xfId="0" applyFont="1" applyFill="1" applyBorder="1" applyAlignment="1">
      <alignment horizontal="center" vertical="center"/>
    </xf>
    <xf numFmtId="0" fontId="317" fillId="34" borderId="0" xfId="0" applyFont="1" applyFill="1" applyAlignment="1">
      <alignment vertical="center"/>
    </xf>
    <xf numFmtId="0" fontId="473" fillId="0" borderId="11" xfId="0" applyFont="1" applyBorder="1" applyAlignment="1">
      <alignment horizontal="center"/>
    </xf>
    <xf numFmtId="0" fontId="473" fillId="0" borderId="96" xfId="0" quotePrefix="1" applyFont="1" applyBorder="1" applyAlignment="1">
      <alignment horizontal="center"/>
    </xf>
    <xf numFmtId="0" fontId="473" fillId="0" borderId="96" xfId="0" applyFont="1" applyBorder="1" applyAlignment="1">
      <alignment horizontal="center"/>
    </xf>
    <xf numFmtId="0" fontId="473" fillId="0" borderId="27" xfId="0" applyFont="1" applyBorder="1" applyAlignment="1">
      <alignment horizontal="center"/>
    </xf>
    <xf numFmtId="0" fontId="473" fillId="0" borderId="40" xfId="0" quotePrefix="1" applyFont="1" applyBorder="1" applyAlignment="1">
      <alignment horizontal="center"/>
    </xf>
    <xf numFmtId="0" fontId="473" fillId="0" borderId="40" xfId="0" applyFont="1" applyBorder="1" applyAlignment="1">
      <alignment horizontal="center"/>
    </xf>
    <xf numFmtId="0" fontId="473" fillId="0" borderId="27" xfId="0" quotePrefix="1" applyFont="1" applyBorder="1" applyAlignment="1">
      <alignment horizontal="center"/>
    </xf>
    <xf numFmtId="0" fontId="473" fillId="0" borderId="44" xfId="0" applyFont="1" applyBorder="1" applyAlignment="1">
      <alignment horizontal="center"/>
    </xf>
    <xf numFmtId="0" fontId="473" fillId="0" borderId="11" xfId="0" quotePrefix="1" applyFont="1" applyBorder="1" applyAlignment="1">
      <alignment horizontal="center"/>
    </xf>
    <xf numFmtId="1" fontId="473" fillId="0" borderId="27" xfId="0" quotePrefix="1" applyNumberFormat="1" applyFont="1" applyBorder="1" applyAlignment="1">
      <alignment horizontal="center"/>
    </xf>
    <xf numFmtId="0" fontId="473" fillId="0" borderId="44" xfId="0" quotePrefix="1" applyFont="1" applyBorder="1" applyAlignment="1">
      <alignment horizontal="center"/>
    </xf>
    <xf numFmtId="0" fontId="547" fillId="0" borderId="0" xfId="0" applyFont="1" applyAlignment="1">
      <alignment horizontal="center" vertical="center"/>
    </xf>
    <xf numFmtId="0" fontId="240" fillId="0" borderId="0" xfId="0" applyFont="1" applyAlignment="1">
      <alignment horizontal="center" vertical="center"/>
    </xf>
    <xf numFmtId="0" fontId="548" fillId="0" borderId="0" xfId="0" applyFont="1"/>
    <xf numFmtId="0" fontId="549" fillId="0" borderId="0" xfId="0" applyFont="1"/>
    <xf numFmtId="0" fontId="450" fillId="0" borderId="9" xfId="0" applyFont="1" applyBorder="1" applyAlignment="1">
      <alignment horizontal="center" vertical="center"/>
    </xf>
    <xf numFmtId="0" fontId="507" fillId="0" borderId="63" xfId="0" applyFont="1" applyBorder="1" applyAlignment="1">
      <alignment horizontal="center" vertical="center"/>
    </xf>
    <xf numFmtId="0" fontId="233" fillId="0" borderId="7" xfId="0" applyFont="1" applyBorder="1" applyAlignment="1">
      <alignment horizontal="center" vertical="center"/>
    </xf>
    <xf numFmtId="0" fontId="233" fillId="0" borderId="4" xfId="0" applyFont="1" applyBorder="1" applyAlignment="1">
      <alignment horizontal="center" vertical="center"/>
    </xf>
    <xf numFmtId="0" fontId="529" fillId="0" borderId="4" xfId="0" applyFont="1" applyBorder="1" applyAlignment="1">
      <alignment horizontal="center" vertical="center"/>
    </xf>
    <xf numFmtId="0" fontId="530" fillId="0" borderId="4" xfId="0" applyFont="1" applyBorder="1" applyAlignment="1">
      <alignment horizontal="center" vertical="center"/>
    </xf>
    <xf numFmtId="0" fontId="240" fillId="0" borderId="4" xfId="0" applyFont="1" applyBorder="1" applyAlignment="1">
      <alignment horizontal="center" vertical="center"/>
    </xf>
    <xf numFmtId="0" fontId="550" fillId="0" borderId="4" xfId="0" applyFont="1" applyBorder="1" applyAlignment="1">
      <alignment horizontal="center" vertical="center"/>
    </xf>
    <xf numFmtId="0" fontId="529" fillId="0" borderId="42" xfId="0" applyFont="1" applyBorder="1" applyAlignment="1">
      <alignment horizontal="center" vertical="center"/>
    </xf>
    <xf numFmtId="0" fontId="317" fillId="0" borderId="0" xfId="0" applyFont="1" applyAlignment="1">
      <alignment vertical="center"/>
    </xf>
    <xf numFmtId="0" fontId="551" fillId="0" borderId="6" xfId="0" applyFont="1" applyBorder="1" applyAlignment="1">
      <alignment horizontal="center"/>
    </xf>
    <xf numFmtId="0" fontId="551" fillId="0" borderId="0" xfId="0" applyFont="1" applyAlignment="1">
      <alignment horizontal="center"/>
    </xf>
    <xf numFmtId="0" fontId="551" fillId="38" borderId="0" xfId="0" applyFont="1" applyFill="1" applyAlignment="1">
      <alignment horizontal="center"/>
    </xf>
    <xf numFmtId="0" fontId="551" fillId="0" borderId="43" xfId="0" applyFont="1" applyBorder="1" applyAlignment="1">
      <alignment horizontal="center"/>
    </xf>
    <xf numFmtId="0" fontId="49" fillId="11" borderId="0" xfId="0" applyFont="1" applyFill="1" applyAlignment="1">
      <alignment horizontal="center"/>
    </xf>
    <xf numFmtId="0" fontId="469" fillId="11" borderId="62" xfId="0" applyFont="1" applyFill="1" applyBorder="1" applyAlignment="1">
      <alignment horizontal="center"/>
    </xf>
    <xf numFmtId="0" fontId="469" fillId="34" borderId="62" xfId="0" applyFont="1" applyFill="1" applyBorder="1" applyAlignment="1">
      <alignment horizontal="center"/>
    </xf>
    <xf numFmtId="0" fontId="511" fillId="0" borderId="0" xfId="0" applyFont="1" applyAlignment="1">
      <alignment horizontal="center"/>
    </xf>
    <xf numFmtId="0" fontId="552" fillId="0" borderId="0" xfId="0" applyFont="1"/>
    <xf numFmtId="0" fontId="553" fillId="0" borderId="0" xfId="0" applyFont="1"/>
    <xf numFmtId="0" fontId="554" fillId="0" borderId="0" xfId="0" applyFont="1" applyAlignment="1">
      <alignment horizontal="left"/>
    </xf>
    <xf numFmtId="0" fontId="0" fillId="63" borderId="0" xfId="0" applyFill="1"/>
    <xf numFmtId="0" fontId="476" fillId="0" borderId="0" xfId="0" applyFont="1"/>
    <xf numFmtId="0" fontId="555" fillId="0" borderId="0" xfId="0" applyFont="1" applyAlignment="1">
      <alignment horizontal="center"/>
    </xf>
    <xf numFmtId="0" fontId="556" fillId="0" borderId="0" xfId="0" applyFont="1"/>
    <xf numFmtId="0" fontId="557" fillId="0" borderId="0" xfId="0" applyFont="1"/>
    <xf numFmtId="0" fontId="558" fillId="0" borderId="0" xfId="0" applyFont="1"/>
    <xf numFmtId="0" fontId="132" fillId="0" borderId="0" xfId="0" applyFont="1" applyAlignment="1">
      <alignment horizontal="center"/>
    </xf>
    <xf numFmtId="0" fontId="559" fillId="0" borderId="0" xfId="0" applyFont="1"/>
    <xf numFmtId="0" fontId="292" fillId="64" borderId="16" xfId="0" applyFont="1" applyFill="1" applyBorder="1"/>
    <xf numFmtId="0" fontId="562" fillId="0" borderId="0" xfId="0" applyFont="1"/>
    <xf numFmtId="0" fontId="376" fillId="11" borderId="0" xfId="0" applyFont="1" applyFill="1"/>
    <xf numFmtId="0" fontId="562" fillId="11" borderId="0" xfId="0" applyFont="1" applyFill="1"/>
    <xf numFmtId="0" fontId="59" fillId="11" borderId="0" xfId="0" applyFont="1" applyFill="1"/>
    <xf numFmtId="0" fontId="132" fillId="11" borderId="0" xfId="0" applyFont="1" applyFill="1" applyAlignment="1">
      <alignment horizontal="center"/>
    </xf>
    <xf numFmtId="0" fontId="10" fillId="11" borderId="0" xfId="0" applyFont="1" applyFill="1" applyAlignment="1">
      <alignment vertical="center"/>
    </xf>
    <xf numFmtId="0" fontId="10" fillId="11" borderId="0" xfId="0" applyFont="1" applyFill="1"/>
    <xf numFmtId="0" fontId="11" fillId="11" borderId="0" xfId="0" applyFont="1" applyFill="1" applyAlignment="1">
      <alignment horizontal="center"/>
    </xf>
    <xf numFmtId="0" fontId="11" fillId="11" borderId="0" xfId="0" applyFont="1" applyFill="1" applyAlignment="1">
      <alignment horizontal="left"/>
    </xf>
    <xf numFmtId="0" fontId="0" fillId="11" borderId="0" xfId="0" applyFill="1" applyAlignment="1">
      <alignment horizontal="left"/>
    </xf>
    <xf numFmtId="0" fontId="16" fillId="11" borderId="9" xfId="0" applyFont="1" applyFill="1" applyBorder="1" applyAlignment="1">
      <alignment horizontal="center" vertical="center"/>
    </xf>
    <xf numFmtId="0" fontId="27" fillId="11" borderId="9" xfId="0" applyFont="1" applyFill="1" applyBorder="1" applyAlignment="1">
      <alignment horizontal="center" vertical="center"/>
    </xf>
    <xf numFmtId="0" fontId="55" fillId="11" borderId="9" xfId="0" applyFont="1" applyFill="1" applyBorder="1" applyAlignment="1">
      <alignment horizontal="center" vertical="center"/>
    </xf>
    <xf numFmtId="0" fontId="1" fillId="11" borderId="0" xfId="0" applyFont="1" applyFill="1"/>
    <xf numFmtId="0" fontId="53" fillId="11" borderId="9" xfId="0" applyFont="1" applyFill="1" applyBorder="1" applyAlignment="1">
      <alignment horizontal="center" vertical="center" wrapText="1"/>
    </xf>
    <xf numFmtId="0" fontId="54" fillId="11" borderId="9" xfId="0" applyFont="1" applyFill="1" applyBorder="1" applyAlignment="1">
      <alignment horizontal="center" vertical="center" wrapText="1"/>
    </xf>
    <xf numFmtId="0" fontId="53" fillId="11" borderId="9" xfId="0" applyFont="1" applyFill="1" applyBorder="1" applyAlignment="1">
      <alignment horizontal="center" vertical="center"/>
    </xf>
    <xf numFmtId="0" fontId="131" fillId="11" borderId="0" xfId="0" applyFont="1" applyFill="1"/>
    <xf numFmtId="0" fontId="131" fillId="34" borderId="0" xfId="0" applyFont="1" applyFill="1"/>
    <xf numFmtId="0" fontId="563" fillId="0" borderId="0" xfId="0" applyFont="1"/>
    <xf numFmtId="0" fontId="132" fillId="0" borderId="0" xfId="0" applyFont="1" applyAlignment="1">
      <alignment horizontal="left"/>
    </xf>
    <xf numFmtId="0" fontId="53" fillId="64" borderId="9" xfId="0" applyFont="1" applyFill="1" applyBorder="1" applyAlignment="1">
      <alignment horizontal="center" vertical="center"/>
    </xf>
    <xf numFmtId="0" fontId="564" fillId="0" borderId="0" xfId="0" applyFont="1"/>
    <xf numFmtId="0" fontId="565" fillId="0" borderId="0" xfId="0" applyFont="1"/>
    <xf numFmtId="0" fontId="567" fillId="0" borderId="114" xfId="0" applyFont="1" applyBorder="1" applyAlignment="1">
      <alignment horizontal="left" wrapText="1"/>
    </xf>
    <xf numFmtId="0" fontId="21" fillId="11" borderId="9" xfId="0" applyFont="1" applyFill="1" applyBorder="1"/>
    <xf numFmtId="0" fontId="21" fillId="13" borderId="9" xfId="0" applyFont="1" applyFill="1" applyBorder="1" applyAlignment="1">
      <alignment horizontal="center"/>
    </xf>
    <xf numFmtId="0" fontId="150" fillId="30" borderId="9" xfId="0" applyFont="1" applyFill="1" applyBorder="1"/>
    <xf numFmtId="0" fontId="21" fillId="49" borderId="9" xfId="0" applyFont="1" applyFill="1" applyBorder="1"/>
    <xf numFmtId="0" fontId="21" fillId="0" borderId="43" xfId="0" applyFont="1" applyBorder="1" applyAlignment="1">
      <alignment horizontal="center"/>
    </xf>
    <xf numFmtId="0" fontId="0" fillId="0" borderId="44" xfId="0" applyBorder="1"/>
    <xf numFmtId="0" fontId="21" fillId="0" borderId="44" xfId="0" applyFont="1" applyBorder="1" applyAlignment="1">
      <alignment horizontal="left" wrapText="1"/>
    </xf>
    <xf numFmtId="0" fontId="21" fillId="0" borderId="9" xfId="0" applyFont="1" applyBorder="1"/>
    <xf numFmtId="0" fontId="21" fillId="13" borderId="9" xfId="0" applyFont="1" applyFill="1" applyBorder="1"/>
    <xf numFmtId="0" fontId="21" fillId="30" borderId="9" xfId="0" applyFont="1" applyFill="1" applyBorder="1"/>
    <xf numFmtId="0" fontId="18" fillId="0" borderId="42" xfId="0" applyFont="1" applyBorder="1" applyAlignment="1">
      <alignment horizontal="center"/>
    </xf>
    <xf numFmtId="0" fontId="0" fillId="0" borderId="116" xfId="0" applyBorder="1"/>
    <xf numFmtId="0" fontId="0" fillId="0" borderId="115" xfId="0" applyBorder="1"/>
    <xf numFmtId="0" fontId="21" fillId="0" borderId="115" xfId="0" applyFont="1" applyBorder="1" applyAlignment="1">
      <alignment horizontal="center"/>
    </xf>
    <xf numFmtId="0" fontId="568" fillId="0" borderId="7" xfId="0" applyFont="1" applyBorder="1"/>
    <xf numFmtId="0" fontId="568" fillId="0" borderId="6" xfId="0" applyFont="1" applyBorder="1"/>
    <xf numFmtId="0" fontId="0" fillId="0" borderId="117" xfId="0" applyBorder="1"/>
    <xf numFmtId="0" fontId="146" fillId="0" borderId="8" xfId="0" applyFont="1" applyBorder="1"/>
    <xf numFmtId="0" fontId="146" fillId="0" borderId="8" xfId="0" applyFont="1" applyBorder="1" applyAlignment="1">
      <alignment vertical="center"/>
    </xf>
    <xf numFmtId="0" fontId="146" fillId="45" borderId="8" xfId="0" applyFont="1" applyFill="1" applyBorder="1"/>
    <xf numFmtId="0" fontId="146" fillId="0" borderId="10" xfId="0" applyFont="1" applyBorder="1"/>
    <xf numFmtId="0" fontId="146" fillId="0" borderId="10" xfId="0" applyFont="1" applyBorder="1" applyAlignment="1">
      <alignment vertical="center"/>
    </xf>
    <xf numFmtId="0" fontId="27" fillId="0" borderId="9" xfId="0" applyFont="1" applyBorder="1"/>
    <xf numFmtId="0" fontId="50" fillId="0" borderId="9" xfId="0" applyFont="1" applyBorder="1"/>
    <xf numFmtId="0" fontId="103" fillId="0" borderId="9" xfId="0" applyFont="1" applyBorder="1"/>
    <xf numFmtId="0" fontId="29" fillId="0" borderId="9" xfId="0" applyFont="1" applyBorder="1"/>
    <xf numFmtId="0" fontId="27" fillId="0" borderId="9" xfId="0" applyFont="1" applyBorder="1" applyAlignment="1">
      <alignment vertical="center"/>
    </xf>
    <xf numFmtId="0" fontId="27" fillId="0" borderId="24" xfId="0" applyFont="1" applyBorder="1"/>
    <xf numFmtId="0" fontId="81" fillId="0" borderId="24" xfId="0" applyFont="1" applyBorder="1"/>
    <xf numFmtId="0" fontId="29" fillId="0" borderId="24" xfId="0" applyFont="1" applyBorder="1"/>
    <xf numFmtId="0" fontId="17" fillId="0" borderId="24" xfId="0" applyFont="1" applyBorder="1"/>
    <xf numFmtId="0" fontId="114" fillId="36" borderId="24" xfId="0" applyFont="1" applyFill="1" applyBorder="1"/>
    <xf numFmtId="0" fontId="0" fillId="45" borderId="4" xfId="0" applyFill="1" applyBorder="1"/>
    <xf numFmtId="0" fontId="146" fillId="64" borderId="10" xfId="0" applyFont="1" applyFill="1" applyBorder="1"/>
    <xf numFmtId="0" fontId="0" fillId="64" borderId="0" xfId="0" applyFill="1"/>
    <xf numFmtId="0" fontId="0" fillId="64" borderId="16" xfId="0" applyFill="1" applyBorder="1"/>
    <xf numFmtId="0" fontId="0" fillId="64" borderId="15" xfId="0" applyFill="1" applyBorder="1"/>
    <xf numFmtId="0" fontId="121" fillId="0" borderId="46" xfId="0" applyFont="1" applyBorder="1"/>
    <xf numFmtId="0" fontId="22" fillId="0" borderId="46" xfId="0" applyFont="1" applyBorder="1"/>
    <xf numFmtId="0" fontId="27" fillId="0" borderId="46" xfId="0" applyFont="1" applyBorder="1" applyAlignment="1">
      <alignment vertical="center"/>
    </xf>
    <xf numFmtId="0" fontId="146" fillId="11" borderId="10" xfId="0" applyFont="1" applyFill="1" applyBorder="1"/>
    <xf numFmtId="0" fontId="146" fillId="28" borderId="10" xfId="0" applyFont="1" applyFill="1" applyBorder="1"/>
    <xf numFmtId="0" fontId="132" fillId="34" borderId="0" xfId="0" applyFont="1" applyFill="1"/>
    <xf numFmtId="0" fontId="562" fillId="34" borderId="0" xfId="0" applyFont="1" applyFill="1"/>
    <xf numFmtId="0" fontId="59" fillId="34" borderId="0" xfId="0" applyFont="1" applyFill="1"/>
    <xf numFmtId="0" fontId="10" fillId="34" borderId="0" xfId="0" applyFont="1" applyFill="1"/>
    <xf numFmtId="0" fontId="11" fillId="34" borderId="0" xfId="0" applyFont="1" applyFill="1" applyAlignment="1">
      <alignment horizontal="center"/>
    </xf>
    <xf numFmtId="0" fontId="0" fillId="34" borderId="0" xfId="0" applyFill="1" applyAlignment="1">
      <alignment horizontal="left"/>
    </xf>
    <xf numFmtId="0" fontId="54" fillId="64" borderId="9" xfId="0" applyFont="1" applyFill="1" applyBorder="1" applyAlignment="1">
      <alignment horizontal="center" vertical="center" wrapText="1"/>
    </xf>
    <xf numFmtId="0" fontId="54" fillId="28" borderId="9" xfId="0" applyFont="1" applyFill="1" applyBorder="1" applyAlignment="1">
      <alignment horizontal="center" vertical="center" wrapText="1"/>
    </xf>
    <xf numFmtId="0" fontId="561" fillId="0" borderId="0" xfId="0" applyFont="1"/>
    <xf numFmtId="0" fontId="571" fillId="0" borderId="0" xfId="0" applyFont="1"/>
    <xf numFmtId="0" fontId="572" fillId="0" borderId="0" xfId="0" applyFont="1"/>
    <xf numFmtId="0" fontId="0" fillId="49" borderId="0" xfId="0" applyFill="1"/>
    <xf numFmtId="0" fontId="0" fillId="65" borderId="0" xfId="0" applyFill="1"/>
    <xf numFmtId="0" fontId="0" fillId="36" borderId="0" xfId="0" applyFill="1"/>
    <xf numFmtId="0" fontId="573" fillId="0" borderId="0" xfId="0" applyFont="1"/>
    <xf numFmtId="0" fontId="574" fillId="0" borderId="0" xfId="0" applyFont="1"/>
    <xf numFmtId="0" fontId="424" fillId="0" borderId="0" xfId="0" applyFont="1"/>
    <xf numFmtId="0" fontId="575" fillId="0" borderId="0" xfId="0" applyFont="1"/>
    <xf numFmtId="0" fontId="576" fillId="65" borderId="0" xfId="0" applyFont="1" applyFill="1"/>
    <xf numFmtId="0" fontId="577" fillId="49" borderId="0" xfId="0" applyFont="1" applyFill="1"/>
    <xf numFmtId="0" fontId="544" fillId="0" borderId="0" xfId="0" applyFont="1"/>
    <xf numFmtId="0" fontId="578" fillId="0" borderId="0" xfId="0" applyFont="1"/>
    <xf numFmtId="0" fontId="577" fillId="36" borderId="0" xfId="0" applyFont="1" applyFill="1"/>
    <xf numFmtId="0" fontId="579" fillId="0" borderId="0" xfId="0" applyFont="1"/>
    <xf numFmtId="0" fontId="580" fillId="0" borderId="0" xfId="0" applyFont="1"/>
    <xf numFmtId="0" fontId="581" fillId="0" borderId="0" xfId="0" applyFont="1"/>
    <xf numFmtId="0" fontId="582" fillId="0" borderId="0" xfId="0" applyFont="1"/>
    <xf numFmtId="0" fontId="583" fillId="0" borderId="0" xfId="0" applyFont="1" applyAlignment="1">
      <alignment horizontal="center"/>
    </xf>
    <xf numFmtId="0" fontId="560" fillId="0" borderId="0" xfId="0" applyFont="1"/>
    <xf numFmtId="0" fontId="584" fillId="66" borderId="0" xfId="0" applyFont="1" applyFill="1" applyAlignment="1">
      <alignment horizontal="center"/>
    </xf>
    <xf numFmtId="0" fontId="585" fillId="0" borderId="0" xfId="0" applyFont="1" applyAlignment="1">
      <alignment horizontal="center"/>
    </xf>
    <xf numFmtId="0" fontId="586" fillId="11" borderId="0" xfId="0" applyFont="1" applyFill="1" applyAlignment="1">
      <alignment horizontal="center"/>
    </xf>
    <xf numFmtId="0" fontId="586" fillId="39" borderId="0" xfId="0" applyFont="1" applyFill="1" applyAlignment="1">
      <alignment horizontal="center"/>
    </xf>
    <xf numFmtId="0" fontId="586" fillId="56" borderId="0" xfId="0" applyFont="1" applyFill="1" applyAlignment="1">
      <alignment horizontal="center"/>
    </xf>
    <xf numFmtId="0" fontId="587" fillId="0" borderId="0" xfId="0" applyFont="1" applyAlignment="1">
      <alignment horizontal="center"/>
    </xf>
    <xf numFmtId="0" fontId="586" fillId="17" borderId="0" xfId="0" applyFont="1" applyFill="1" applyAlignment="1">
      <alignment horizontal="center"/>
    </xf>
    <xf numFmtId="0" fontId="586" fillId="31" borderId="0" xfId="0" applyFont="1" applyFill="1" applyAlignment="1">
      <alignment horizontal="center"/>
    </xf>
    <xf numFmtId="0" fontId="586" fillId="49" borderId="0" xfId="0" applyFont="1" applyFill="1" applyAlignment="1">
      <alignment horizontal="center"/>
    </xf>
    <xf numFmtId="0" fontId="588" fillId="0" borderId="0" xfId="0" applyFont="1" applyAlignment="1">
      <alignment horizontal="center"/>
    </xf>
    <xf numFmtId="0" fontId="584" fillId="25" borderId="0" xfId="0" applyFont="1" applyFill="1" applyAlignment="1">
      <alignment horizontal="center"/>
    </xf>
    <xf numFmtId="0" fontId="589" fillId="0" borderId="0" xfId="0" applyFont="1" applyAlignment="1">
      <alignment horizontal="center"/>
    </xf>
    <xf numFmtId="0" fontId="584" fillId="36" borderId="0" xfId="0" applyFont="1" applyFill="1" applyAlignment="1">
      <alignment horizontal="center"/>
    </xf>
    <xf numFmtId="0" fontId="590" fillId="0" borderId="0" xfId="0" applyFont="1"/>
    <xf numFmtId="0" fontId="586" fillId="67" borderId="0" xfId="0" applyFont="1" applyFill="1" applyAlignment="1">
      <alignment horizontal="center"/>
    </xf>
    <xf numFmtId="0" fontId="591" fillId="0" borderId="0" xfId="0" applyFont="1"/>
    <xf numFmtId="0" fontId="586" fillId="0" borderId="0" xfId="0" applyFont="1" applyAlignment="1">
      <alignment horizontal="center"/>
    </xf>
    <xf numFmtId="0" fontId="565" fillId="0" borderId="9" xfId="0" applyFont="1" applyBorder="1"/>
    <xf numFmtId="0" fontId="0" fillId="0" borderId="9" xfId="0" applyBorder="1" applyAlignment="1">
      <alignment horizontal="center"/>
    </xf>
    <xf numFmtId="0" fontId="566" fillId="0" borderId="9" xfId="0" applyFont="1" applyBorder="1" applyAlignment="1">
      <alignment horizontal="left"/>
    </xf>
    <xf numFmtId="0" fontId="18" fillId="0" borderId="9" xfId="0" applyFont="1" applyBorder="1" applyAlignment="1">
      <alignment horizontal="center" vertical="center"/>
    </xf>
    <xf numFmtId="0" fontId="18" fillId="0" borderId="9" xfId="0" applyFont="1" applyBorder="1" applyAlignment="1">
      <alignment horizontal="center" vertical="center" wrapText="1"/>
    </xf>
    <xf numFmtId="0" fontId="132" fillId="34" borderId="0" xfId="0" applyFont="1" applyFill="1" applyAlignment="1">
      <alignment horizontal="center"/>
    </xf>
    <xf numFmtId="0" fontId="593" fillId="0" borderId="0" xfId="0" applyFont="1"/>
    <xf numFmtId="0" fontId="594" fillId="0" borderId="0" xfId="0" applyFont="1" applyAlignment="1">
      <alignment horizontal="center"/>
    </xf>
    <xf numFmtId="0" fontId="594" fillId="0" borderId="0" xfId="0" applyFont="1"/>
    <xf numFmtId="0" fontId="462" fillId="0" borderId="0" xfId="0" applyFont="1"/>
    <xf numFmtId="0" fontId="598" fillId="0" borderId="0" xfId="0" applyFont="1" applyAlignment="1">
      <alignment horizontal="center"/>
    </xf>
    <xf numFmtId="0" fontId="599" fillId="0" borderId="0" xfId="0" applyFont="1"/>
    <xf numFmtId="0" fontId="600" fillId="0" borderId="0" xfId="0" applyFont="1" applyAlignment="1">
      <alignment horizontal="center"/>
    </xf>
    <xf numFmtId="0" fontId="601" fillId="0" borderId="0" xfId="0" applyFont="1"/>
    <xf numFmtId="0" fontId="602" fillId="0" borderId="0" xfId="0" applyFont="1"/>
    <xf numFmtId="9" fontId="603" fillId="0" borderId="0" xfId="0" applyNumberFormat="1" applyFont="1" applyAlignment="1">
      <alignment horizontal="center"/>
    </xf>
    <xf numFmtId="9" fontId="604" fillId="0" borderId="0" xfId="0" applyNumberFormat="1" applyFont="1" applyAlignment="1">
      <alignment horizontal="center"/>
    </xf>
    <xf numFmtId="0" fontId="605" fillId="0" borderId="0" xfId="0" applyFont="1"/>
    <xf numFmtId="0" fontId="606" fillId="0" borderId="0" xfId="0" applyFont="1"/>
    <xf numFmtId="0" fontId="607" fillId="0" borderId="0" xfId="0" applyFont="1" applyAlignment="1">
      <alignment horizontal="left"/>
    </xf>
    <xf numFmtId="0" fontId="608" fillId="0" borderId="0" xfId="0" applyFont="1"/>
    <xf numFmtId="1" fontId="607" fillId="0" borderId="0" xfId="0" applyNumberFormat="1" applyFont="1" applyAlignment="1">
      <alignment horizontal="center"/>
    </xf>
    <xf numFmtId="0" fontId="607" fillId="0" borderId="0" xfId="0" applyFont="1" applyAlignment="1">
      <alignment horizontal="center"/>
    </xf>
    <xf numFmtId="0" fontId="607" fillId="0" borderId="9" xfId="0" applyFont="1" applyBorder="1" applyAlignment="1">
      <alignment horizontal="center"/>
    </xf>
    <xf numFmtId="9" fontId="607" fillId="0" borderId="0" xfId="0" applyNumberFormat="1" applyFont="1" applyAlignment="1">
      <alignment horizontal="center"/>
    </xf>
    <xf numFmtId="0" fontId="609" fillId="0" borderId="0" xfId="0" applyFont="1"/>
    <xf numFmtId="0" fontId="604" fillId="0" borderId="0" xfId="0" applyFont="1" applyAlignment="1">
      <alignment horizontal="center"/>
    </xf>
    <xf numFmtId="0" fontId="610" fillId="0" borderId="0" xfId="0" applyFont="1" applyAlignment="1">
      <alignment horizontal="left"/>
    </xf>
    <xf numFmtId="0" fontId="603" fillId="0" borderId="0" xfId="0" applyFont="1" applyAlignment="1">
      <alignment horizontal="left"/>
    </xf>
    <xf numFmtId="0" fontId="604" fillId="31" borderId="0" xfId="0" applyFont="1" applyFill="1" applyAlignment="1">
      <alignment horizontal="left"/>
    </xf>
    <xf numFmtId="0" fontId="606" fillId="31" borderId="0" xfId="0" applyFont="1" applyFill="1"/>
    <xf numFmtId="0" fontId="604" fillId="29" borderId="0" xfId="0" applyFont="1" applyFill="1" applyAlignment="1">
      <alignment horizontal="left"/>
    </xf>
    <xf numFmtId="0" fontId="606" fillId="29" borderId="0" xfId="0" applyFont="1" applyFill="1"/>
    <xf numFmtId="0" fontId="27" fillId="37" borderId="0" xfId="0" applyFont="1" applyFill="1" applyAlignment="1">
      <alignment horizontal="center"/>
    </xf>
    <xf numFmtId="0" fontId="604" fillId="17" borderId="0" xfId="0" applyFont="1" applyFill="1" applyAlignment="1">
      <alignment horizontal="left"/>
    </xf>
    <xf numFmtId="0" fontId="586" fillId="29" borderId="0" xfId="0" applyFont="1" applyFill="1" applyAlignment="1">
      <alignment horizontal="center"/>
    </xf>
    <xf numFmtId="0" fontId="604" fillId="11" borderId="0" xfId="0" applyFont="1" applyFill="1" applyAlignment="1">
      <alignment horizontal="left"/>
    </xf>
    <xf numFmtId="0" fontId="604" fillId="49" borderId="0" xfId="0" applyFont="1" applyFill="1" applyAlignment="1">
      <alignment horizontal="left"/>
    </xf>
    <xf numFmtId="0" fontId="604" fillId="39" borderId="0" xfId="0" applyFont="1" applyFill="1" applyAlignment="1">
      <alignment horizontal="left"/>
    </xf>
    <xf numFmtId="0" fontId="604" fillId="56" borderId="0" xfId="0" applyFont="1" applyFill="1" applyAlignment="1">
      <alignment horizontal="left"/>
    </xf>
    <xf numFmtId="0" fontId="604" fillId="25" borderId="0" xfId="0" applyFont="1" applyFill="1" applyAlignment="1">
      <alignment horizontal="left"/>
    </xf>
    <xf numFmtId="0" fontId="114" fillId="36" borderId="0" xfId="0" applyFont="1" applyFill="1" applyAlignment="1">
      <alignment horizontal="left"/>
    </xf>
    <xf numFmtId="0" fontId="114" fillId="66" borderId="0" xfId="0" applyFont="1" applyFill="1" applyAlignment="1">
      <alignment horizontal="left"/>
    </xf>
    <xf numFmtId="0" fontId="613" fillId="0" borderId="60" xfId="0" applyFont="1" applyBorder="1" applyAlignment="1">
      <alignment horizontal="center"/>
    </xf>
    <xf numFmtId="0" fontId="507" fillId="0" borderId="0" xfId="0" applyFont="1" applyAlignment="1">
      <alignment horizontal="center" vertical="center"/>
    </xf>
    <xf numFmtId="0" fontId="468" fillId="0" borderId="0" xfId="0" applyFont="1" applyAlignment="1">
      <alignment horizontal="center" vertical="center"/>
    </xf>
    <xf numFmtId="0" fontId="615" fillId="0" borderId="0" xfId="0" applyFont="1" applyAlignment="1">
      <alignment horizontal="center"/>
    </xf>
    <xf numFmtId="0" fontId="469" fillId="34" borderId="113" xfId="0" applyFont="1" applyFill="1" applyBorder="1" applyAlignment="1">
      <alignment horizontal="center"/>
    </xf>
    <xf numFmtId="0" fontId="469" fillId="0" borderId="113" xfId="0" applyFont="1" applyBorder="1" applyAlignment="1">
      <alignment horizontal="center"/>
    </xf>
    <xf numFmtId="0" fontId="469" fillId="11" borderId="113" xfId="0" applyFont="1" applyFill="1" applyBorder="1" applyAlignment="1">
      <alignment horizontal="center"/>
    </xf>
    <xf numFmtId="0" fontId="233" fillId="0" borderId="9" xfId="0" applyFont="1" applyBorder="1" applyAlignment="1">
      <alignment horizontal="center"/>
    </xf>
    <xf numFmtId="0" fontId="614" fillId="0" borderId="9" xfId="0" applyFont="1" applyBorder="1" applyAlignment="1">
      <alignment horizontal="center"/>
    </xf>
    <xf numFmtId="0" fontId="611" fillId="36" borderId="9" xfId="0" applyFont="1" applyFill="1" applyBorder="1" applyAlignment="1">
      <alignment horizontal="center"/>
    </xf>
    <xf numFmtId="0" fontId="474" fillId="0" borderId="9" xfId="0" applyFont="1" applyBorder="1" applyAlignment="1">
      <alignment horizontal="center"/>
    </xf>
    <xf numFmtId="0" fontId="474" fillId="11" borderId="9" xfId="0" applyFont="1" applyFill="1" applyBorder="1" applyAlignment="1">
      <alignment horizontal="center"/>
    </xf>
    <xf numFmtId="0" fontId="547" fillId="0" borderId="9" xfId="0" applyFont="1" applyBorder="1" applyAlignment="1">
      <alignment horizontal="center"/>
    </xf>
    <xf numFmtId="0" fontId="611" fillId="25" borderId="9" xfId="0" applyFont="1" applyFill="1" applyBorder="1" applyAlignment="1">
      <alignment horizontal="center"/>
    </xf>
    <xf numFmtId="0" fontId="595" fillId="0" borderId="9" xfId="0" applyFont="1" applyBorder="1" applyAlignment="1">
      <alignment horizontal="center"/>
    </xf>
    <xf numFmtId="0" fontId="612" fillId="49" borderId="9" xfId="0" applyFont="1" applyFill="1" applyBorder="1" applyAlignment="1">
      <alignment horizontal="center"/>
    </xf>
    <xf numFmtId="0" fontId="596" fillId="0" borderId="9" xfId="0" applyFont="1" applyBorder="1" applyAlignment="1">
      <alignment horizontal="center"/>
    </xf>
    <xf numFmtId="0" fontId="612" fillId="39" borderId="9" xfId="0" applyFont="1" applyFill="1" applyBorder="1" applyAlignment="1">
      <alignment horizontal="center"/>
    </xf>
    <xf numFmtId="0" fontId="611" fillId="66" borderId="9" xfId="0" applyFont="1" applyFill="1" applyBorder="1" applyAlignment="1">
      <alignment horizontal="center"/>
    </xf>
    <xf numFmtId="0" fontId="612" fillId="11" borderId="9" xfId="0" applyFont="1" applyFill="1" applyBorder="1" applyAlignment="1">
      <alignment horizontal="center"/>
    </xf>
    <xf numFmtId="0" fontId="516" fillId="11" borderId="9" xfId="0" applyFont="1" applyFill="1" applyBorder="1" applyAlignment="1">
      <alignment horizontal="center"/>
    </xf>
    <xf numFmtId="0" fontId="612" fillId="56" borderId="9" xfId="0" applyFont="1" applyFill="1" applyBorder="1" applyAlignment="1">
      <alignment horizontal="center"/>
    </xf>
    <xf numFmtId="0" fontId="612" fillId="17" borderId="9" xfId="0" applyFont="1" applyFill="1" applyBorder="1" applyAlignment="1">
      <alignment horizontal="center"/>
    </xf>
    <xf numFmtId="0" fontId="612" fillId="31" borderId="9" xfId="0" applyFont="1" applyFill="1" applyBorder="1" applyAlignment="1">
      <alignment horizontal="center"/>
    </xf>
    <xf numFmtId="0" fontId="612" fillId="67" borderId="9" xfId="0" applyFont="1" applyFill="1" applyBorder="1" applyAlignment="1">
      <alignment horizontal="center"/>
    </xf>
    <xf numFmtId="0" fontId="597" fillId="0" borderId="9" xfId="0" applyFont="1" applyBorder="1" applyAlignment="1">
      <alignment horizontal="center"/>
    </xf>
    <xf numFmtId="0" fontId="616" fillId="0" borderId="9" xfId="0" applyFont="1" applyBorder="1" applyAlignment="1">
      <alignment horizontal="center"/>
    </xf>
    <xf numFmtId="0" fontId="617" fillId="0" borderId="9" xfId="0" applyFont="1" applyBorder="1" applyAlignment="1">
      <alignment horizontal="center"/>
    </xf>
    <xf numFmtId="0" fontId="618" fillId="0" borderId="9" xfId="0" applyFont="1" applyBorder="1"/>
    <xf numFmtId="0" fontId="620" fillId="0" borderId="9" xfId="0" applyFont="1" applyBorder="1"/>
    <xf numFmtId="0" fontId="621" fillId="0" borderId="9" xfId="0" applyFont="1" applyBorder="1"/>
    <xf numFmtId="0" fontId="622" fillId="0" borderId="9" xfId="0" applyFont="1" applyBorder="1"/>
    <xf numFmtId="0" fontId="21" fillId="0" borderId="9" xfId="0" applyFont="1" applyBorder="1" applyAlignment="1">
      <alignment vertical="center"/>
    </xf>
    <xf numFmtId="0" fontId="592" fillId="0" borderId="0" xfId="0" applyFont="1" applyAlignment="1">
      <alignment horizontal="center" vertical="center" wrapText="1"/>
    </xf>
    <xf numFmtId="0" fontId="18" fillId="0" borderId="9" xfId="0" quotePrefix="1" applyFont="1" applyBorder="1" applyAlignment="1">
      <alignment horizontal="center" vertical="center" wrapText="1"/>
    </xf>
    <xf numFmtId="0" fontId="18" fillId="0" borderId="0" xfId="0" applyFont="1" applyAlignment="1">
      <alignment horizontal="center" vertical="center" wrapText="1"/>
    </xf>
    <xf numFmtId="0" fontId="18" fillId="0" borderId="0" xfId="0" applyFont="1" applyAlignment="1">
      <alignment horizontal="center" vertical="center"/>
    </xf>
    <xf numFmtId="0" fontId="22" fillId="0" borderId="9" xfId="0" applyFont="1" applyBorder="1" applyAlignment="1">
      <alignment horizontal="center" vertical="center"/>
    </xf>
    <xf numFmtId="0" fontId="33" fillId="0" borderId="9" xfId="0" applyFont="1" applyBorder="1" applyAlignment="1">
      <alignment horizontal="center" vertical="center" wrapText="1"/>
    </xf>
    <xf numFmtId="0" fontId="317" fillId="0" borderId="0" xfId="0" applyFont="1" applyAlignment="1">
      <alignment horizontal="center"/>
    </xf>
    <xf numFmtId="0" fontId="317" fillId="0" borderId="0" xfId="0" applyFont="1" applyAlignment="1">
      <alignment wrapText="1"/>
    </xf>
    <xf numFmtId="0" fontId="121" fillId="0" borderId="9" xfId="0" applyFont="1" applyBorder="1" applyAlignment="1">
      <alignment horizontal="center" vertical="center"/>
    </xf>
    <xf numFmtId="0" fontId="121" fillId="0" borderId="9" xfId="0" applyFont="1" applyBorder="1" applyAlignment="1">
      <alignment horizontal="center" vertical="center" wrapText="1"/>
    </xf>
    <xf numFmtId="0" fontId="70" fillId="0" borderId="0" xfId="0" applyFont="1" applyAlignment="1">
      <alignment horizontal="center"/>
    </xf>
    <xf numFmtId="0" fontId="70" fillId="0" borderId="0" xfId="0" applyFont="1" applyAlignment="1">
      <alignment wrapText="1"/>
    </xf>
    <xf numFmtId="0" fontId="71" fillId="0" borderId="0" xfId="0" applyFont="1" applyAlignment="1">
      <alignment vertical="center" wrapText="1"/>
    </xf>
    <xf numFmtId="0" fontId="71" fillId="0" borderId="0" xfId="0" applyFont="1" applyAlignment="1">
      <alignment vertical="center"/>
    </xf>
    <xf numFmtId="0" fontId="206" fillId="11" borderId="9" xfId="0" applyFont="1" applyFill="1" applyBorder="1" applyAlignment="1">
      <alignment horizontal="center"/>
    </xf>
    <xf numFmtId="0" fontId="21" fillId="0" borderId="9" xfId="0" applyFont="1" applyBorder="1" applyAlignment="1">
      <alignment vertical="center" wrapText="1"/>
    </xf>
    <xf numFmtId="0" fontId="21" fillId="0" borderId="9" xfId="0" quotePrefix="1" applyFont="1" applyBorder="1" applyAlignment="1">
      <alignment vertical="center" wrapText="1"/>
    </xf>
    <xf numFmtId="0" fontId="21" fillId="0" borderId="9" xfId="0" quotePrefix="1" applyFont="1" applyBorder="1" applyAlignment="1">
      <alignment horizontal="left" vertical="center" wrapText="1"/>
    </xf>
    <xf numFmtId="0" fontId="623" fillId="0" borderId="9" xfId="0" applyFont="1" applyBorder="1" applyAlignment="1">
      <alignment vertical="center"/>
    </xf>
    <xf numFmtId="0" fontId="33" fillId="11" borderId="9" xfId="0" applyFont="1" applyFill="1" applyBorder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0" fontId="18" fillId="11" borderId="9" xfId="0" applyFont="1" applyFill="1" applyBorder="1" applyAlignment="1">
      <alignment horizontal="center" vertical="center" wrapText="1"/>
    </xf>
    <xf numFmtId="0" fontId="18" fillId="11" borderId="9" xfId="0" quotePrefix="1" applyFont="1" applyFill="1" applyBorder="1" applyAlignment="1">
      <alignment horizontal="center" vertical="center" wrapText="1"/>
    </xf>
    <xf numFmtId="0" fontId="624" fillId="0" borderId="9" xfId="0" applyFont="1" applyBorder="1" applyAlignment="1">
      <alignment vertical="center" wrapText="1"/>
    </xf>
    <xf numFmtId="0" fontId="625" fillId="0" borderId="0" xfId="0" applyFont="1" applyAlignment="1">
      <alignment vertical="center"/>
    </xf>
    <xf numFmtId="0" fontId="626" fillId="30" borderId="9" xfId="0" applyFont="1" applyFill="1" applyBorder="1" applyAlignment="1">
      <alignment vertical="center"/>
    </xf>
    <xf numFmtId="0" fontId="626" fillId="49" borderId="9" xfId="0" applyFont="1" applyFill="1" applyBorder="1" applyAlignment="1">
      <alignment vertical="center"/>
    </xf>
    <xf numFmtId="0" fontId="626" fillId="0" borderId="0" xfId="0" applyFont="1" applyAlignment="1">
      <alignment vertical="center"/>
    </xf>
    <xf numFmtId="0" fontId="625" fillId="0" borderId="0" xfId="0" applyFont="1" applyAlignment="1">
      <alignment horizontal="center" vertical="center"/>
    </xf>
    <xf numFmtId="0" fontId="0" fillId="0" borderId="119" xfId="0" applyBorder="1"/>
    <xf numFmtId="0" fontId="0" fillId="0" borderId="120" xfId="0" applyBorder="1"/>
    <xf numFmtId="0" fontId="0" fillId="0" borderId="118" xfId="0" applyBorder="1"/>
    <xf numFmtId="0" fontId="0" fillId="0" borderId="121" xfId="0" applyBorder="1"/>
    <xf numFmtId="0" fontId="21" fillId="0" borderId="43" xfId="0" applyFont="1" applyBorder="1" applyAlignment="1">
      <alignment horizontal="left" vertical="top" wrapText="1"/>
    </xf>
    <xf numFmtId="0" fontId="21" fillId="0" borderId="43" xfId="0" applyFont="1" applyBorder="1"/>
    <xf numFmtId="0" fontId="618" fillId="0" borderId="119" xfId="0" applyFont="1" applyBorder="1"/>
    <xf numFmtId="0" fontId="121" fillId="0" borderId="42" xfId="0" applyFont="1" applyBorder="1" applyAlignment="1">
      <alignment horizontal="center"/>
    </xf>
    <xf numFmtId="0" fontId="121" fillId="0" borderId="115" xfId="0" applyFont="1" applyBorder="1" applyAlignment="1">
      <alignment horizontal="center"/>
    </xf>
    <xf numFmtId="0" fontId="121" fillId="0" borderId="43" xfId="0" applyFont="1" applyBorder="1" applyAlignment="1">
      <alignment horizontal="center"/>
    </xf>
    <xf numFmtId="0" fontId="423" fillId="0" borderId="7" xfId="0" applyFont="1" applyBorder="1"/>
    <xf numFmtId="0" fontId="423" fillId="0" borderId="5" xfId="0" applyFont="1" applyBorder="1"/>
    <xf numFmtId="0" fontId="423" fillId="0" borderId="6" xfId="0" applyFont="1" applyBorder="1"/>
    <xf numFmtId="0" fontId="118" fillId="0" borderId="5" xfId="0" applyFont="1" applyBorder="1"/>
    <xf numFmtId="0" fontId="121" fillId="0" borderId="44" xfId="0" applyFont="1" applyBorder="1" applyAlignment="1">
      <alignment horizontal="center" vertical="center"/>
    </xf>
    <xf numFmtId="0" fontId="121" fillId="0" borderId="119" xfId="0" applyFont="1" applyBorder="1" applyAlignment="1">
      <alignment horizontal="center" vertical="center"/>
    </xf>
    <xf numFmtId="0" fontId="568" fillId="0" borderId="117" xfId="0" applyFont="1" applyBorder="1"/>
    <xf numFmtId="0" fontId="625" fillId="13" borderId="0" xfId="0" applyFont="1" applyFill="1" applyAlignment="1">
      <alignment vertical="center"/>
    </xf>
    <xf numFmtId="0" fontId="49" fillId="13" borderId="0" xfId="0" applyFont="1" applyFill="1" applyAlignment="1">
      <alignment horizontal="center"/>
    </xf>
    <xf numFmtId="0" fontId="70" fillId="13" borderId="0" xfId="0" applyFont="1" applyFill="1" applyAlignment="1">
      <alignment horizontal="center"/>
    </xf>
    <xf numFmtId="0" fontId="317" fillId="13" borderId="0" xfId="0" applyFont="1" applyFill="1" applyAlignment="1">
      <alignment horizontal="center"/>
    </xf>
    <xf numFmtId="0" fontId="71" fillId="13" borderId="0" xfId="0" applyFont="1" applyFill="1" applyAlignment="1">
      <alignment vertical="center" wrapText="1"/>
    </xf>
    <xf numFmtId="0" fontId="18" fillId="13" borderId="0" xfId="0" applyFont="1" applyFill="1" applyAlignment="1">
      <alignment horizontal="center" vertical="center" wrapText="1"/>
    </xf>
    <xf numFmtId="0" fontId="0" fillId="13" borderId="0" xfId="0" applyFill="1" applyAlignment="1">
      <alignment horizontal="center"/>
    </xf>
    <xf numFmtId="0" fontId="0" fillId="13" borderId="49" xfId="0" applyFill="1" applyBorder="1"/>
    <xf numFmtId="0" fontId="0" fillId="13" borderId="116" xfId="0" applyFill="1" applyBorder="1"/>
    <xf numFmtId="0" fontId="0" fillId="13" borderId="8" xfId="0" applyFill="1" applyBorder="1"/>
    <xf numFmtId="0" fontId="22" fillId="13" borderId="9" xfId="0" applyFont="1" applyFill="1" applyBorder="1" applyAlignment="1">
      <alignment horizontal="center" vertical="center"/>
    </xf>
    <xf numFmtId="0" fontId="21" fillId="13" borderId="44" xfId="0" applyFont="1" applyFill="1" applyBorder="1" applyAlignment="1">
      <alignment horizontal="left" wrapText="1"/>
    </xf>
    <xf numFmtId="0" fontId="18" fillId="13" borderId="42" xfId="0" applyFont="1" applyFill="1" applyBorder="1" applyAlignment="1">
      <alignment horizontal="center"/>
    </xf>
    <xf numFmtId="0" fontId="21" fillId="13" borderId="115" xfId="0" applyFont="1" applyFill="1" applyBorder="1" applyAlignment="1">
      <alignment horizontal="center"/>
    </xf>
    <xf numFmtId="0" fontId="21" fillId="13" borderId="43" xfId="0" applyFont="1" applyFill="1" applyBorder="1" applyAlignment="1">
      <alignment horizontal="center"/>
    </xf>
    <xf numFmtId="0" fontId="627" fillId="0" borderId="116" xfId="0" applyFont="1" applyBorder="1"/>
    <xf numFmtId="0" fontId="628" fillId="0" borderId="115" xfId="0" applyFont="1" applyBorder="1"/>
    <xf numFmtId="0" fontId="628" fillId="0" borderId="116" xfId="0" applyFont="1" applyBorder="1"/>
    <xf numFmtId="0" fontId="629" fillId="0" borderId="116" xfId="0" applyFont="1" applyBorder="1"/>
    <xf numFmtId="0" fontId="629" fillId="0" borderId="116" xfId="0" applyFont="1" applyBorder="1" applyAlignment="1">
      <alignment horizontal="left"/>
    </xf>
    <xf numFmtId="0" fontId="630" fillId="0" borderId="116" xfId="0" applyFont="1" applyBorder="1"/>
    <xf numFmtId="0" fontId="631" fillId="0" borderId="116" xfId="0" applyFont="1" applyBorder="1"/>
    <xf numFmtId="0" fontId="632" fillId="0" borderId="116" xfId="0" applyFont="1" applyBorder="1"/>
    <xf numFmtId="0" fontId="632" fillId="0" borderId="118" xfId="0" applyFont="1" applyBorder="1"/>
    <xf numFmtId="0" fontId="633" fillId="0" borderId="0" xfId="0" applyFont="1"/>
    <xf numFmtId="0" fontId="633" fillId="0" borderId="9" xfId="0" applyFont="1" applyBorder="1" applyAlignment="1">
      <alignment horizontal="center" vertical="center"/>
    </xf>
    <xf numFmtId="0" fontId="633" fillId="13" borderId="9" xfId="0" applyFont="1" applyFill="1" applyBorder="1" applyAlignment="1">
      <alignment horizontal="center" vertical="center"/>
    </xf>
    <xf numFmtId="0" fontId="633" fillId="11" borderId="9" xfId="0" applyFont="1" applyFill="1" applyBorder="1"/>
    <xf numFmtId="0" fontId="633" fillId="13" borderId="9" xfId="0" applyFont="1" applyFill="1" applyBorder="1"/>
    <xf numFmtId="0" fontId="634" fillId="30" borderId="9" xfId="0" applyFont="1" applyFill="1" applyBorder="1"/>
    <xf numFmtId="0" fontId="635" fillId="30" borderId="9" xfId="0" applyFont="1" applyFill="1" applyBorder="1"/>
    <xf numFmtId="0" fontId="633" fillId="30" borderId="9" xfId="0" applyFont="1" applyFill="1" applyBorder="1"/>
    <xf numFmtId="0" fontId="633" fillId="49" borderId="9" xfId="0" applyFont="1" applyFill="1" applyBorder="1"/>
    <xf numFmtId="0" fontId="634" fillId="49" borderId="9" xfId="0" applyFont="1" applyFill="1" applyBorder="1"/>
    <xf numFmtId="0" fontId="206" fillId="11" borderId="0" xfId="0" applyFont="1" applyFill="1" applyAlignment="1">
      <alignment horizontal="center"/>
    </xf>
    <xf numFmtId="0" fontId="53" fillId="11" borderId="69" xfId="0" applyFont="1" applyFill="1" applyBorder="1" applyAlignment="1">
      <alignment horizontal="center"/>
    </xf>
    <xf numFmtId="0" fontId="16" fillId="45" borderId="9" xfId="0" applyFont="1" applyFill="1" applyBorder="1" applyAlignment="1">
      <alignment horizontal="center"/>
    </xf>
    <xf numFmtId="0" fontId="53" fillId="45" borderId="9" xfId="0" applyFont="1" applyFill="1" applyBorder="1" applyAlignment="1">
      <alignment horizontal="center"/>
    </xf>
    <xf numFmtId="0" fontId="16" fillId="45" borderId="10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2DA330"/>
      <color rgb="FF800000"/>
      <color rgb="FFA50021"/>
      <color rgb="FF00D25F"/>
      <color rgb="FF3D41EB"/>
      <color rgb="FFFF0000"/>
      <color rgb="FFFF6600"/>
      <color rgb="FFFF3300"/>
      <color rgb="FF008000"/>
      <color rgb="FFFF99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jpeg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10" Type="http://schemas.openxmlformats.org/officeDocument/2006/relationships/image" Target="../media/image10.emf"/><Relationship Id="rId19" Type="http://schemas.openxmlformats.org/officeDocument/2006/relationships/image" Target="../media/image19.png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emf"/><Relationship Id="rId2" Type="http://schemas.openxmlformats.org/officeDocument/2006/relationships/image" Target="../media/image26.emf"/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535327</xdr:colOff>
      <xdr:row>145</xdr:row>
      <xdr:rowOff>39572</xdr:rowOff>
    </xdr:from>
    <xdr:to>
      <xdr:col>9</xdr:col>
      <xdr:colOff>133350</xdr:colOff>
      <xdr:row>150</xdr:row>
      <xdr:rowOff>200024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BF4770-4F5A-C3F8-C240-37835F3201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21552" y="27604922"/>
          <a:ext cx="1207748" cy="1389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228185</xdr:colOff>
      <xdr:row>11</xdr:row>
      <xdr:rowOff>90641</xdr:rowOff>
    </xdr:from>
    <xdr:to>
      <xdr:col>8</xdr:col>
      <xdr:colOff>76201</xdr:colOff>
      <xdr:row>16</xdr:row>
      <xdr:rowOff>209548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34BF56-1802-0DCD-EB1E-7F882D5668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14410" y="2986241"/>
          <a:ext cx="914816" cy="1347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227681</xdr:colOff>
      <xdr:row>21</xdr:row>
      <xdr:rowOff>82174</xdr:rowOff>
    </xdr:from>
    <xdr:to>
      <xdr:col>7</xdr:col>
      <xdr:colOff>457200</xdr:colOff>
      <xdr:row>26</xdr:row>
      <xdr:rowOff>152399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9FCC04-0BAC-82D4-F31E-1DB206B5FB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13906" y="5406649"/>
          <a:ext cx="753394" cy="1365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</xdr:colOff>
      <xdr:row>32</xdr:row>
      <xdr:rowOff>26442</xdr:rowOff>
    </xdr:from>
    <xdr:to>
      <xdr:col>6</xdr:col>
      <xdr:colOff>266700</xdr:colOff>
      <xdr:row>36</xdr:row>
      <xdr:rowOff>190498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B30620-0533-B0E0-6641-1B6353D6E5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6" y="8170317"/>
          <a:ext cx="1314449" cy="106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295275</xdr:colOff>
      <xdr:row>0</xdr:row>
      <xdr:rowOff>82061</xdr:rowOff>
    </xdr:from>
    <xdr:to>
      <xdr:col>9</xdr:col>
      <xdr:colOff>409575</xdr:colOff>
      <xdr:row>6</xdr:row>
      <xdr:rowOff>190499</xdr:rowOff>
    </xdr:to>
    <xdr:pic>
      <xdr:nvPicPr>
        <xdr:cNvPr id="6" name="dimg_373" descr="Two Shén, heavy infantry (Craig James ...">
          <a:extLst>
            <a:ext uri="{FF2B5EF4-FFF2-40B4-BE49-F238E27FC236}">
              <a16:creationId xmlns:a16="http://schemas.microsoft.com/office/drawing/2014/main" id="{212F5C60-5811-B520-B385-9D19E52AB0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8200" y="82061"/>
          <a:ext cx="1190625" cy="1575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438150</xdr:colOff>
      <xdr:row>178</xdr:row>
      <xdr:rowOff>93930</xdr:rowOff>
    </xdr:from>
    <xdr:to>
      <xdr:col>6</xdr:col>
      <xdr:colOff>142875</xdr:colOff>
      <xdr:row>182</xdr:row>
      <xdr:rowOff>184637</xdr:rowOff>
    </xdr:to>
    <xdr:pic>
      <xdr:nvPicPr>
        <xdr:cNvPr id="7" name="dimg_373" descr="Two Shén, heavy infantry (Craig James ...">
          <a:extLst>
            <a:ext uri="{FF2B5EF4-FFF2-40B4-BE49-F238E27FC236}">
              <a16:creationId xmlns:a16="http://schemas.microsoft.com/office/drawing/2014/main" id="{7B44B972-53E5-40F2-8E8B-3CAC34FC74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5175" y="43546980"/>
          <a:ext cx="752475" cy="99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428626</xdr:colOff>
      <xdr:row>41</xdr:row>
      <xdr:rowOff>123825</xdr:rowOff>
    </xdr:from>
    <xdr:to>
      <xdr:col>9</xdr:col>
      <xdr:colOff>456537</xdr:colOff>
      <xdr:row>47</xdr:row>
      <xdr:rowOff>117963</xdr:rowOff>
    </xdr:to>
    <xdr:pic>
      <xdr:nvPicPr>
        <xdr:cNvPr id="8" name="dimg_373" descr="Two Shén, heavy infantry (Craig James ...">
          <a:extLst>
            <a:ext uri="{FF2B5EF4-FFF2-40B4-BE49-F238E27FC236}">
              <a16:creationId xmlns:a16="http://schemas.microsoft.com/office/drawing/2014/main" id="{1A990120-BF5D-45B8-87EA-3CA4112D8B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4876" y="10382250"/>
          <a:ext cx="1104236" cy="14609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228601</xdr:colOff>
      <xdr:row>75</xdr:row>
      <xdr:rowOff>45056</xdr:rowOff>
    </xdr:from>
    <xdr:to>
      <xdr:col>6</xdr:col>
      <xdr:colOff>504825</xdr:colOff>
      <xdr:row>81</xdr:row>
      <xdr:rowOff>209549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DDB13D9-7C92-4B33-A7F5-A5F43A7F77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5226" y="18590231"/>
          <a:ext cx="809624" cy="1593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338144</xdr:colOff>
      <xdr:row>106</xdr:row>
      <xdr:rowOff>57633</xdr:rowOff>
    </xdr:from>
    <xdr:to>
      <xdr:col>4</xdr:col>
      <xdr:colOff>438151</xdr:colOff>
      <xdr:row>110</xdr:row>
      <xdr:rowOff>152400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B1C98F7-142F-B1D6-F382-3C44D7E7B0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569" y="18298008"/>
          <a:ext cx="700082" cy="999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161925</xdr:colOff>
      <xdr:row>115</xdr:row>
      <xdr:rowOff>66021</xdr:rowOff>
    </xdr:from>
    <xdr:to>
      <xdr:col>8</xdr:col>
      <xdr:colOff>371475</xdr:colOff>
      <xdr:row>120</xdr:row>
      <xdr:rowOff>171449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830F374-79F3-9AEF-E2BB-620A4E4ACE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4857750" y="20411421"/>
          <a:ext cx="752475" cy="1334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147482</xdr:colOff>
      <xdr:row>126</xdr:row>
      <xdr:rowOff>59000</xdr:rowOff>
    </xdr:from>
    <xdr:to>
      <xdr:col>6</xdr:col>
      <xdr:colOff>171449</xdr:colOff>
      <xdr:row>130</xdr:row>
      <xdr:rowOff>219074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EF1762-D134-41DB-9A77-E60FB59CB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3624107" y="23157125"/>
          <a:ext cx="557367" cy="1064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116590</xdr:colOff>
      <xdr:row>156</xdr:row>
      <xdr:rowOff>127826</xdr:rowOff>
    </xdr:from>
    <xdr:to>
      <xdr:col>5</xdr:col>
      <xdr:colOff>342900</xdr:colOff>
      <xdr:row>161</xdr:row>
      <xdr:rowOff>123824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84B099B-B04F-1C6C-2401-D82B500FB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3615" y="30512576"/>
          <a:ext cx="740660" cy="1138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107584</xdr:colOff>
      <xdr:row>63</xdr:row>
      <xdr:rowOff>71512</xdr:rowOff>
    </xdr:from>
    <xdr:to>
      <xdr:col>7</xdr:col>
      <xdr:colOff>476251</xdr:colOff>
      <xdr:row>68</xdr:row>
      <xdr:rowOff>180975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CBA3105-E527-A04B-0DCB-9402AC081E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3809" y="15673462"/>
          <a:ext cx="892542" cy="1338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135032</xdr:colOff>
      <xdr:row>52</xdr:row>
      <xdr:rowOff>65674</xdr:rowOff>
    </xdr:from>
    <xdr:to>
      <xdr:col>7</xdr:col>
      <xdr:colOff>495300</xdr:colOff>
      <xdr:row>58</xdr:row>
      <xdr:rowOff>180974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AE16376-160B-75D7-085A-8DE63A6F0E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1257" y="13000624"/>
          <a:ext cx="884143" cy="158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64849</xdr:colOff>
      <xdr:row>198</xdr:row>
      <xdr:rowOff>39426</xdr:rowOff>
    </xdr:from>
    <xdr:to>
      <xdr:col>8</xdr:col>
      <xdr:colOff>123825</xdr:colOff>
      <xdr:row>204</xdr:row>
      <xdr:rowOff>76200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3812598-0194-D949-AD3D-D3673E91B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1074" y="48312126"/>
          <a:ext cx="1125776" cy="1560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281179</xdr:colOff>
      <xdr:row>209</xdr:row>
      <xdr:rowOff>58931</xdr:rowOff>
    </xdr:from>
    <xdr:to>
      <xdr:col>8</xdr:col>
      <xdr:colOff>495300</xdr:colOff>
      <xdr:row>214</xdr:row>
      <xdr:rowOff>133349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BC867F-E0B9-4736-7F71-56EE96249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7404" y="51008156"/>
          <a:ext cx="1280921" cy="1303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412994</xdr:colOff>
      <xdr:row>219</xdr:row>
      <xdr:rowOff>21547</xdr:rowOff>
    </xdr:from>
    <xdr:to>
      <xdr:col>9</xdr:col>
      <xdr:colOff>47625</xdr:colOff>
      <xdr:row>224</xdr:row>
      <xdr:rowOff>200025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1DE7014-1858-8BD4-5DAB-6AE7AE05B5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08819" y="53418697"/>
          <a:ext cx="710956" cy="140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390527</xdr:colOff>
      <xdr:row>229</xdr:row>
      <xdr:rowOff>4795</xdr:rowOff>
    </xdr:from>
    <xdr:to>
      <xdr:col>9</xdr:col>
      <xdr:colOff>57150</xdr:colOff>
      <xdr:row>234</xdr:row>
      <xdr:rowOff>133349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EDC8FE6-DD4D-913B-C606-4B7F3D6878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2" y="55849870"/>
          <a:ext cx="742948" cy="1357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173841</xdr:colOff>
      <xdr:row>260</xdr:row>
      <xdr:rowOff>48985</xdr:rowOff>
    </xdr:from>
    <xdr:to>
      <xdr:col>6</xdr:col>
      <xdr:colOff>400050</xdr:colOff>
      <xdr:row>265</xdr:row>
      <xdr:rowOff>161925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464F5F3-7807-F1AB-387D-BDBE75E209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5141" y="63599785"/>
          <a:ext cx="1273959" cy="1255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99518</xdr:colOff>
      <xdr:row>291</xdr:row>
      <xdr:rowOff>76200</xdr:rowOff>
    </xdr:from>
    <xdr:to>
      <xdr:col>8</xdr:col>
      <xdr:colOff>169027</xdr:colOff>
      <xdr:row>297</xdr:row>
      <xdr:rowOff>200024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9324A41-343C-95EE-69C7-BEE53DA1D7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38093" y="71427975"/>
          <a:ext cx="1136309" cy="16573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152400</xdr:colOff>
      <xdr:row>328</xdr:row>
      <xdr:rowOff>199504</xdr:rowOff>
    </xdr:from>
    <xdr:to>
      <xdr:col>8</xdr:col>
      <xdr:colOff>447675</xdr:colOff>
      <xdr:row>334</xdr:row>
      <xdr:rowOff>267370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3CBA7EA-6821-ED8F-A83C-71AD36AC0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981450" y="79695154"/>
          <a:ext cx="1362075" cy="1563291"/>
        </a:xfrm>
        <a:prstGeom prst="rect">
          <a:avLst/>
        </a:prstGeom>
      </xdr:spPr>
    </xdr:pic>
    <xdr:clientData/>
  </xdr:twoCellAnchor>
  <xdr:twoCellAnchor editAs="oneCell">
    <xdr:from>
      <xdr:col>6</xdr:col>
      <xdr:colOff>47664</xdr:colOff>
      <xdr:row>315</xdr:row>
      <xdr:rowOff>104775</xdr:rowOff>
    </xdr:from>
    <xdr:to>
      <xdr:col>7</xdr:col>
      <xdr:colOff>243398</xdr:colOff>
      <xdr:row>320</xdr:row>
      <xdr:rowOff>228601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6B410DB-0658-973A-CB64-DAED65F7C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714" y="77600175"/>
          <a:ext cx="719609" cy="1266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22187</xdr:colOff>
      <xdr:row>380</xdr:row>
      <xdr:rowOff>95249</xdr:rowOff>
    </xdr:from>
    <xdr:to>
      <xdr:col>6</xdr:col>
      <xdr:colOff>19048</xdr:colOff>
      <xdr:row>384</xdr:row>
      <xdr:rowOff>104773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D46129F-5A1C-20B3-517A-313EA4104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3487" y="93011624"/>
          <a:ext cx="1044611" cy="914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133351</xdr:colOff>
      <xdr:row>421</xdr:row>
      <xdr:rowOff>28575</xdr:rowOff>
    </xdr:from>
    <xdr:ext cx="1300113" cy="1057273"/>
    <xdr:pic>
      <xdr:nvPicPr>
        <xdr:cNvPr id="37" name="Picture 36">
          <a:extLst>
            <a:ext uri="{FF2B5EF4-FFF2-40B4-BE49-F238E27FC236}">
              <a16:creationId xmlns:a16="http://schemas.microsoft.com/office/drawing/2014/main" id="{2CF4DE69-BA98-4836-AB27-3601561D2F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1" y="102917625"/>
          <a:ext cx="1300113" cy="1057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98733</xdr:colOff>
      <xdr:row>431</xdr:row>
      <xdr:rowOff>0</xdr:rowOff>
    </xdr:from>
    <xdr:to>
      <xdr:col>6</xdr:col>
      <xdr:colOff>465833</xdr:colOff>
      <xdr:row>436</xdr:row>
      <xdr:rowOff>161925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A7AA52B-95D8-2DFE-2413-992BF3F712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94383" y="105317925"/>
          <a:ext cx="900500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443</xdr:row>
      <xdr:rowOff>89736</xdr:rowOff>
    </xdr:from>
    <xdr:to>
      <xdr:col>6</xdr:col>
      <xdr:colOff>171451</xdr:colOff>
      <xdr:row>448</xdr:row>
      <xdr:rowOff>161924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A3D0D40-F73D-CE87-7572-66D4585BE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4175" y="108398511"/>
          <a:ext cx="1076326" cy="1310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209551</xdr:colOff>
      <xdr:row>472</xdr:row>
      <xdr:rowOff>61252</xdr:rowOff>
    </xdr:from>
    <xdr:to>
      <xdr:col>7</xdr:col>
      <xdr:colOff>123826</xdr:colOff>
      <xdr:row>477</xdr:row>
      <xdr:rowOff>108437</xdr:rowOff>
    </xdr:to>
    <xdr:pic>
      <xdr:nvPicPr>
        <xdr:cNvPr id="40" name="dimg_373" descr="Two Shén, heavy infantry (Craig James ...">
          <a:extLst>
            <a:ext uri="{FF2B5EF4-FFF2-40B4-BE49-F238E27FC236}">
              <a16:creationId xmlns:a16="http://schemas.microsoft.com/office/drawing/2014/main" id="{941ACE24-06AD-4776-991C-0B9DAF3626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05201" y="112951552"/>
          <a:ext cx="971550" cy="1285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282328</xdr:colOff>
      <xdr:row>13</xdr:row>
      <xdr:rowOff>47624</xdr:rowOff>
    </xdr:from>
    <xdr:to>
      <xdr:col>11</xdr:col>
      <xdr:colOff>491713</xdr:colOff>
      <xdr:row>20</xdr:row>
      <xdr:rowOff>215215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D7480C-2280-9E33-81C6-2FA9757DD6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8303" y="3152774"/>
          <a:ext cx="1428585" cy="1824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9</xdr:col>
      <xdr:colOff>600075</xdr:colOff>
      <xdr:row>7</xdr:row>
      <xdr:rowOff>211795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D471A4-4A45-41FD-A54C-71B61448F4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323850"/>
          <a:ext cx="1209675" cy="1545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</xdr:colOff>
      <xdr:row>58</xdr:row>
      <xdr:rowOff>47625</xdr:rowOff>
    </xdr:from>
    <xdr:to>
      <xdr:col>7</xdr:col>
      <xdr:colOff>27020</xdr:colOff>
      <xdr:row>74</xdr:row>
      <xdr:rowOff>85725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2DE509-A798-46F9-8AF4-86DBE7B08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11249025"/>
          <a:ext cx="4818095" cy="308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590549</xdr:colOff>
      <xdr:row>32</xdr:row>
      <xdr:rowOff>35434</xdr:rowOff>
    </xdr:from>
    <xdr:to>
      <xdr:col>10</xdr:col>
      <xdr:colOff>285749</xdr:colOff>
      <xdr:row>54</xdr:row>
      <xdr:rowOff>85747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CF1513-0020-5439-DF64-EF0C61A45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8624" y="6245734"/>
          <a:ext cx="7553325" cy="4241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89</xdr:row>
      <xdr:rowOff>160279</xdr:rowOff>
    </xdr:from>
    <xdr:to>
      <xdr:col>8</xdr:col>
      <xdr:colOff>552450</xdr:colOff>
      <xdr:row>103</xdr:row>
      <xdr:rowOff>152399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A58E004-E346-BEB7-CA31-DB7E11F724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14981179"/>
          <a:ext cx="5953125" cy="2659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6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7"/>
  <sheetViews>
    <sheetView workbookViewId="0">
      <selection activeCell="A9" sqref="A9"/>
    </sheetView>
  </sheetViews>
  <sheetFormatPr defaultRowHeight="15"/>
  <cols>
    <col min="1" max="1" width="31.85546875" customWidth="1"/>
  </cols>
  <sheetData>
    <row r="1" spans="1:3">
      <c r="A1" s="279" t="s">
        <v>780</v>
      </c>
      <c r="B1" s="279"/>
      <c r="C1" s="279"/>
    </row>
    <row r="2" spans="1:3" ht="30.75" customHeight="1"/>
    <row r="3" spans="1:3">
      <c r="A3" s="221" t="s">
        <v>1834</v>
      </c>
    </row>
    <row r="6" spans="1:3">
      <c r="A6" t="s">
        <v>1963</v>
      </c>
    </row>
    <row r="7" spans="1:3">
      <c r="A7" t="s">
        <v>2071</v>
      </c>
      <c r="B7" t="s">
        <v>2072</v>
      </c>
    </row>
    <row r="8" spans="1:3">
      <c r="A8" t="s">
        <v>2144</v>
      </c>
    </row>
    <row r="9" spans="1:3">
      <c r="A9" t="s">
        <v>2232</v>
      </c>
    </row>
    <row r="11" spans="1:3" ht="21">
      <c r="A11" s="898" t="s">
        <v>2197</v>
      </c>
    </row>
    <row r="13" spans="1:3">
      <c r="A13" s="35" t="s">
        <v>2198</v>
      </c>
    </row>
    <row r="14" spans="1:3">
      <c r="A14" s="35" t="s">
        <v>2199</v>
      </c>
    </row>
    <row r="15" spans="1:3">
      <c r="A15" s="35" t="s">
        <v>2200</v>
      </c>
    </row>
    <row r="16" spans="1:3">
      <c r="A16" s="35" t="s">
        <v>2201</v>
      </c>
    </row>
    <row r="17" spans="1:1">
      <c r="A17" s="35" t="s">
        <v>42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H37"/>
  <sheetViews>
    <sheetView workbookViewId="0">
      <selection activeCell="F18" sqref="A1:F18"/>
    </sheetView>
  </sheetViews>
  <sheetFormatPr defaultColWidth="12.7109375" defaultRowHeight="15"/>
  <cols>
    <col min="1" max="1" width="29.85546875" style="1" customWidth="1"/>
    <col min="2" max="2" width="23.42578125" style="1" customWidth="1"/>
    <col min="3" max="3" width="22.85546875" style="1" customWidth="1"/>
    <col min="4" max="4" width="22.140625" style="1" customWidth="1"/>
    <col min="5" max="5" width="19.5703125" style="1" customWidth="1"/>
    <col min="6" max="6" width="24.42578125" style="1" customWidth="1"/>
    <col min="7" max="7" width="22.7109375" style="1" customWidth="1"/>
    <col min="8" max="8" width="23" style="1" customWidth="1"/>
    <col min="9" max="256" width="12.7109375" style="1"/>
    <col min="257" max="257" width="12.7109375" style="1" customWidth="1"/>
    <col min="258" max="258" width="17.140625" style="1" customWidth="1"/>
    <col min="259" max="259" width="22.28515625" style="1" customWidth="1"/>
    <col min="260" max="260" width="15.85546875" style="1" customWidth="1"/>
    <col min="261" max="261" width="16.85546875" style="1" customWidth="1"/>
    <col min="262" max="262" width="17" style="1" customWidth="1"/>
    <col min="263" max="263" width="22.7109375" style="1" customWidth="1"/>
    <col min="264" max="264" width="23" style="1" customWidth="1"/>
    <col min="265" max="512" width="12.7109375" style="1"/>
    <col min="513" max="513" width="12.7109375" style="1" customWidth="1"/>
    <col min="514" max="514" width="17.140625" style="1" customWidth="1"/>
    <col min="515" max="515" width="22.28515625" style="1" customWidth="1"/>
    <col min="516" max="516" width="15.85546875" style="1" customWidth="1"/>
    <col min="517" max="517" width="16.85546875" style="1" customWidth="1"/>
    <col min="518" max="518" width="17" style="1" customWidth="1"/>
    <col min="519" max="519" width="22.7109375" style="1" customWidth="1"/>
    <col min="520" max="520" width="23" style="1" customWidth="1"/>
    <col min="521" max="768" width="12.7109375" style="1"/>
    <col min="769" max="769" width="12.7109375" style="1" customWidth="1"/>
    <col min="770" max="770" width="17.140625" style="1" customWidth="1"/>
    <col min="771" max="771" width="22.28515625" style="1" customWidth="1"/>
    <col min="772" max="772" width="15.85546875" style="1" customWidth="1"/>
    <col min="773" max="773" width="16.85546875" style="1" customWidth="1"/>
    <col min="774" max="774" width="17" style="1" customWidth="1"/>
    <col min="775" max="775" width="22.7109375" style="1" customWidth="1"/>
    <col min="776" max="776" width="23" style="1" customWidth="1"/>
    <col min="777" max="1024" width="12.7109375" style="1"/>
    <col min="1025" max="1025" width="12.7109375" style="1" customWidth="1"/>
    <col min="1026" max="1026" width="17.140625" style="1" customWidth="1"/>
    <col min="1027" max="1027" width="22.28515625" style="1" customWidth="1"/>
    <col min="1028" max="1028" width="15.85546875" style="1" customWidth="1"/>
    <col min="1029" max="1029" width="16.85546875" style="1" customWidth="1"/>
    <col min="1030" max="1030" width="17" style="1" customWidth="1"/>
    <col min="1031" max="1031" width="22.7109375" style="1" customWidth="1"/>
    <col min="1032" max="1032" width="23" style="1" customWidth="1"/>
    <col min="1033" max="1280" width="12.7109375" style="1"/>
    <col min="1281" max="1281" width="12.7109375" style="1" customWidth="1"/>
    <col min="1282" max="1282" width="17.140625" style="1" customWidth="1"/>
    <col min="1283" max="1283" width="22.28515625" style="1" customWidth="1"/>
    <col min="1284" max="1284" width="15.85546875" style="1" customWidth="1"/>
    <col min="1285" max="1285" width="16.85546875" style="1" customWidth="1"/>
    <col min="1286" max="1286" width="17" style="1" customWidth="1"/>
    <col min="1287" max="1287" width="22.7109375" style="1" customWidth="1"/>
    <col min="1288" max="1288" width="23" style="1" customWidth="1"/>
    <col min="1289" max="1536" width="12.7109375" style="1"/>
    <col min="1537" max="1537" width="12.7109375" style="1" customWidth="1"/>
    <col min="1538" max="1538" width="17.140625" style="1" customWidth="1"/>
    <col min="1539" max="1539" width="22.28515625" style="1" customWidth="1"/>
    <col min="1540" max="1540" width="15.85546875" style="1" customWidth="1"/>
    <col min="1541" max="1541" width="16.85546875" style="1" customWidth="1"/>
    <col min="1542" max="1542" width="17" style="1" customWidth="1"/>
    <col min="1543" max="1543" width="22.7109375" style="1" customWidth="1"/>
    <col min="1544" max="1544" width="23" style="1" customWidth="1"/>
    <col min="1545" max="1792" width="12.7109375" style="1"/>
    <col min="1793" max="1793" width="12.7109375" style="1" customWidth="1"/>
    <col min="1794" max="1794" width="17.140625" style="1" customWidth="1"/>
    <col min="1795" max="1795" width="22.28515625" style="1" customWidth="1"/>
    <col min="1796" max="1796" width="15.85546875" style="1" customWidth="1"/>
    <col min="1797" max="1797" width="16.85546875" style="1" customWidth="1"/>
    <col min="1798" max="1798" width="17" style="1" customWidth="1"/>
    <col min="1799" max="1799" width="22.7109375" style="1" customWidth="1"/>
    <col min="1800" max="1800" width="23" style="1" customWidth="1"/>
    <col min="1801" max="2048" width="12.7109375" style="1"/>
    <col min="2049" max="2049" width="12.7109375" style="1" customWidth="1"/>
    <col min="2050" max="2050" width="17.140625" style="1" customWidth="1"/>
    <col min="2051" max="2051" width="22.28515625" style="1" customWidth="1"/>
    <col min="2052" max="2052" width="15.85546875" style="1" customWidth="1"/>
    <col min="2053" max="2053" width="16.85546875" style="1" customWidth="1"/>
    <col min="2054" max="2054" width="17" style="1" customWidth="1"/>
    <col min="2055" max="2055" width="22.7109375" style="1" customWidth="1"/>
    <col min="2056" max="2056" width="23" style="1" customWidth="1"/>
    <col min="2057" max="2304" width="12.7109375" style="1"/>
    <col min="2305" max="2305" width="12.7109375" style="1" customWidth="1"/>
    <col min="2306" max="2306" width="17.140625" style="1" customWidth="1"/>
    <col min="2307" max="2307" width="22.28515625" style="1" customWidth="1"/>
    <col min="2308" max="2308" width="15.85546875" style="1" customWidth="1"/>
    <col min="2309" max="2309" width="16.85546875" style="1" customWidth="1"/>
    <col min="2310" max="2310" width="17" style="1" customWidth="1"/>
    <col min="2311" max="2311" width="22.7109375" style="1" customWidth="1"/>
    <col min="2312" max="2312" width="23" style="1" customWidth="1"/>
    <col min="2313" max="2560" width="12.7109375" style="1"/>
    <col min="2561" max="2561" width="12.7109375" style="1" customWidth="1"/>
    <col min="2562" max="2562" width="17.140625" style="1" customWidth="1"/>
    <col min="2563" max="2563" width="22.28515625" style="1" customWidth="1"/>
    <col min="2564" max="2564" width="15.85546875" style="1" customWidth="1"/>
    <col min="2565" max="2565" width="16.85546875" style="1" customWidth="1"/>
    <col min="2566" max="2566" width="17" style="1" customWidth="1"/>
    <col min="2567" max="2567" width="22.7109375" style="1" customWidth="1"/>
    <col min="2568" max="2568" width="23" style="1" customWidth="1"/>
    <col min="2569" max="2816" width="12.7109375" style="1"/>
    <col min="2817" max="2817" width="12.7109375" style="1" customWidth="1"/>
    <col min="2818" max="2818" width="17.140625" style="1" customWidth="1"/>
    <col min="2819" max="2819" width="22.28515625" style="1" customWidth="1"/>
    <col min="2820" max="2820" width="15.85546875" style="1" customWidth="1"/>
    <col min="2821" max="2821" width="16.85546875" style="1" customWidth="1"/>
    <col min="2822" max="2822" width="17" style="1" customWidth="1"/>
    <col min="2823" max="2823" width="22.7109375" style="1" customWidth="1"/>
    <col min="2824" max="2824" width="23" style="1" customWidth="1"/>
    <col min="2825" max="3072" width="12.7109375" style="1"/>
    <col min="3073" max="3073" width="12.7109375" style="1" customWidth="1"/>
    <col min="3074" max="3074" width="17.140625" style="1" customWidth="1"/>
    <col min="3075" max="3075" width="22.28515625" style="1" customWidth="1"/>
    <col min="3076" max="3076" width="15.85546875" style="1" customWidth="1"/>
    <col min="3077" max="3077" width="16.85546875" style="1" customWidth="1"/>
    <col min="3078" max="3078" width="17" style="1" customWidth="1"/>
    <col min="3079" max="3079" width="22.7109375" style="1" customWidth="1"/>
    <col min="3080" max="3080" width="23" style="1" customWidth="1"/>
    <col min="3081" max="3328" width="12.7109375" style="1"/>
    <col min="3329" max="3329" width="12.7109375" style="1" customWidth="1"/>
    <col min="3330" max="3330" width="17.140625" style="1" customWidth="1"/>
    <col min="3331" max="3331" width="22.28515625" style="1" customWidth="1"/>
    <col min="3332" max="3332" width="15.85546875" style="1" customWidth="1"/>
    <col min="3333" max="3333" width="16.85546875" style="1" customWidth="1"/>
    <col min="3334" max="3334" width="17" style="1" customWidth="1"/>
    <col min="3335" max="3335" width="22.7109375" style="1" customWidth="1"/>
    <col min="3336" max="3336" width="23" style="1" customWidth="1"/>
    <col min="3337" max="3584" width="12.7109375" style="1"/>
    <col min="3585" max="3585" width="12.7109375" style="1" customWidth="1"/>
    <col min="3586" max="3586" width="17.140625" style="1" customWidth="1"/>
    <col min="3587" max="3587" width="22.28515625" style="1" customWidth="1"/>
    <col min="3588" max="3588" width="15.85546875" style="1" customWidth="1"/>
    <col min="3589" max="3589" width="16.85546875" style="1" customWidth="1"/>
    <col min="3590" max="3590" width="17" style="1" customWidth="1"/>
    <col min="3591" max="3591" width="22.7109375" style="1" customWidth="1"/>
    <col min="3592" max="3592" width="23" style="1" customWidth="1"/>
    <col min="3593" max="3840" width="12.7109375" style="1"/>
    <col min="3841" max="3841" width="12.7109375" style="1" customWidth="1"/>
    <col min="3842" max="3842" width="17.140625" style="1" customWidth="1"/>
    <col min="3843" max="3843" width="22.28515625" style="1" customWidth="1"/>
    <col min="3844" max="3844" width="15.85546875" style="1" customWidth="1"/>
    <col min="3845" max="3845" width="16.85546875" style="1" customWidth="1"/>
    <col min="3846" max="3846" width="17" style="1" customWidth="1"/>
    <col min="3847" max="3847" width="22.7109375" style="1" customWidth="1"/>
    <col min="3848" max="3848" width="23" style="1" customWidth="1"/>
    <col min="3849" max="4096" width="12.7109375" style="1"/>
    <col min="4097" max="4097" width="12.7109375" style="1" customWidth="1"/>
    <col min="4098" max="4098" width="17.140625" style="1" customWidth="1"/>
    <col min="4099" max="4099" width="22.28515625" style="1" customWidth="1"/>
    <col min="4100" max="4100" width="15.85546875" style="1" customWidth="1"/>
    <col min="4101" max="4101" width="16.85546875" style="1" customWidth="1"/>
    <col min="4102" max="4102" width="17" style="1" customWidth="1"/>
    <col min="4103" max="4103" width="22.7109375" style="1" customWidth="1"/>
    <col min="4104" max="4104" width="23" style="1" customWidth="1"/>
    <col min="4105" max="4352" width="12.7109375" style="1"/>
    <col min="4353" max="4353" width="12.7109375" style="1" customWidth="1"/>
    <col min="4354" max="4354" width="17.140625" style="1" customWidth="1"/>
    <col min="4355" max="4355" width="22.28515625" style="1" customWidth="1"/>
    <col min="4356" max="4356" width="15.85546875" style="1" customWidth="1"/>
    <col min="4357" max="4357" width="16.85546875" style="1" customWidth="1"/>
    <col min="4358" max="4358" width="17" style="1" customWidth="1"/>
    <col min="4359" max="4359" width="22.7109375" style="1" customWidth="1"/>
    <col min="4360" max="4360" width="23" style="1" customWidth="1"/>
    <col min="4361" max="4608" width="12.7109375" style="1"/>
    <col min="4609" max="4609" width="12.7109375" style="1" customWidth="1"/>
    <col min="4610" max="4610" width="17.140625" style="1" customWidth="1"/>
    <col min="4611" max="4611" width="22.28515625" style="1" customWidth="1"/>
    <col min="4612" max="4612" width="15.85546875" style="1" customWidth="1"/>
    <col min="4613" max="4613" width="16.85546875" style="1" customWidth="1"/>
    <col min="4614" max="4614" width="17" style="1" customWidth="1"/>
    <col min="4615" max="4615" width="22.7109375" style="1" customWidth="1"/>
    <col min="4616" max="4616" width="23" style="1" customWidth="1"/>
    <col min="4617" max="4864" width="12.7109375" style="1"/>
    <col min="4865" max="4865" width="12.7109375" style="1" customWidth="1"/>
    <col min="4866" max="4866" width="17.140625" style="1" customWidth="1"/>
    <col min="4867" max="4867" width="22.28515625" style="1" customWidth="1"/>
    <col min="4868" max="4868" width="15.85546875" style="1" customWidth="1"/>
    <col min="4869" max="4869" width="16.85546875" style="1" customWidth="1"/>
    <col min="4870" max="4870" width="17" style="1" customWidth="1"/>
    <col min="4871" max="4871" width="22.7109375" style="1" customWidth="1"/>
    <col min="4872" max="4872" width="23" style="1" customWidth="1"/>
    <col min="4873" max="5120" width="12.7109375" style="1"/>
    <col min="5121" max="5121" width="12.7109375" style="1" customWidth="1"/>
    <col min="5122" max="5122" width="17.140625" style="1" customWidth="1"/>
    <col min="5123" max="5123" width="22.28515625" style="1" customWidth="1"/>
    <col min="5124" max="5124" width="15.85546875" style="1" customWidth="1"/>
    <col min="5125" max="5125" width="16.85546875" style="1" customWidth="1"/>
    <col min="5126" max="5126" width="17" style="1" customWidth="1"/>
    <col min="5127" max="5127" width="22.7109375" style="1" customWidth="1"/>
    <col min="5128" max="5128" width="23" style="1" customWidth="1"/>
    <col min="5129" max="5376" width="12.7109375" style="1"/>
    <col min="5377" max="5377" width="12.7109375" style="1" customWidth="1"/>
    <col min="5378" max="5378" width="17.140625" style="1" customWidth="1"/>
    <col min="5379" max="5379" width="22.28515625" style="1" customWidth="1"/>
    <col min="5380" max="5380" width="15.85546875" style="1" customWidth="1"/>
    <col min="5381" max="5381" width="16.85546875" style="1" customWidth="1"/>
    <col min="5382" max="5382" width="17" style="1" customWidth="1"/>
    <col min="5383" max="5383" width="22.7109375" style="1" customWidth="1"/>
    <col min="5384" max="5384" width="23" style="1" customWidth="1"/>
    <col min="5385" max="5632" width="12.7109375" style="1"/>
    <col min="5633" max="5633" width="12.7109375" style="1" customWidth="1"/>
    <col min="5634" max="5634" width="17.140625" style="1" customWidth="1"/>
    <col min="5635" max="5635" width="22.28515625" style="1" customWidth="1"/>
    <col min="5636" max="5636" width="15.85546875" style="1" customWidth="1"/>
    <col min="5637" max="5637" width="16.85546875" style="1" customWidth="1"/>
    <col min="5638" max="5638" width="17" style="1" customWidth="1"/>
    <col min="5639" max="5639" width="22.7109375" style="1" customWidth="1"/>
    <col min="5640" max="5640" width="23" style="1" customWidth="1"/>
    <col min="5641" max="5888" width="12.7109375" style="1"/>
    <col min="5889" max="5889" width="12.7109375" style="1" customWidth="1"/>
    <col min="5890" max="5890" width="17.140625" style="1" customWidth="1"/>
    <col min="5891" max="5891" width="22.28515625" style="1" customWidth="1"/>
    <col min="5892" max="5892" width="15.85546875" style="1" customWidth="1"/>
    <col min="5893" max="5893" width="16.85546875" style="1" customWidth="1"/>
    <col min="5894" max="5894" width="17" style="1" customWidth="1"/>
    <col min="5895" max="5895" width="22.7109375" style="1" customWidth="1"/>
    <col min="5896" max="5896" width="23" style="1" customWidth="1"/>
    <col min="5897" max="6144" width="12.7109375" style="1"/>
    <col min="6145" max="6145" width="12.7109375" style="1" customWidth="1"/>
    <col min="6146" max="6146" width="17.140625" style="1" customWidth="1"/>
    <col min="6147" max="6147" width="22.28515625" style="1" customWidth="1"/>
    <col min="6148" max="6148" width="15.85546875" style="1" customWidth="1"/>
    <col min="6149" max="6149" width="16.85546875" style="1" customWidth="1"/>
    <col min="6150" max="6150" width="17" style="1" customWidth="1"/>
    <col min="6151" max="6151" width="22.7109375" style="1" customWidth="1"/>
    <col min="6152" max="6152" width="23" style="1" customWidth="1"/>
    <col min="6153" max="6400" width="12.7109375" style="1"/>
    <col min="6401" max="6401" width="12.7109375" style="1" customWidth="1"/>
    <col min="6402" max="6402" width="17.140625" style="1" customWidth="1"/>
    <col min="6403" max="6403" width="22.28515625" style="1" customWidth="1"/>
    <col min="6404" max="6404" width="15.85546875" style="1" customWidth="1"/>
    <col min="6405" max="6405" width="16.85546875" style="1" customWidth="1"/>
    <col min="6406" max="6406" width="17" style="1" customWidth="1"/>
    <col min="6407" max="6407" width="22.7109375" style="1" customWidth="1"/>
    <col min="6408" max="6408" width="23" style="1" customWidth="1"/>
    <col min="6409" max="6656" width="12.7109375" style="1"/>
    <col min="6657" max="6657" width="12.7109375" style="1" customWidth="1"/>
    <col min="6658" max="6658" width="17.140625" style="1" customWidth="1"/>
    <col min="6659" max="6659" width="22.28515625" style="1" customWidth="1"/>
    <col min="6660" max="6660" width="15.85546875" style="1" customWidth="1"/>
    <col min="6661" max="6661" width="16.85546875" style="1" customWidth="1"/>
    <col min="6662" max="6662" width="17" style="1" customWidth="1"/>
    <col min="6663" max="6663" width="22.7109375" style="1" customWidth="1"/>
    <col min="6664" max="6664" width="23" style="1" customWidth="1"/>
    <col min="6665" max="6912" width="12.7109375" style="1"/>
    <col min="6913" max="6913" width="12.7109375" style="1" customWidth="1"/>
    <col min="6914" max="6914" width="17.140625" style="1" customWidth="1"/>
    <col min="6915" max="6915" width="22.28515625" style="1" customWidth="1"/>
    <col min="6916" max="6916" width="15.85546875" style="1" customWidth="1"/>
    <col min="6917" max="6917" width="16.85546875" style="1" customWidth="1"/>
    <col min="6918" max="6918" width="17" style="1" customWidth="1"/>
    <col min="6919" max="6919" width="22.7109375" style="1" customWidth="1"/>
    <col min="6920" max="6920" width="23" style="1" customWidth="1"/>
    <col min="6921" max="7168" width="12.7109375" style="1"/>
    <col min="7169" max="7169" width="12.7109375" style="1" customWidth="1"/>
    <col min="7170" max="7170" width="17.140625" style="1" customWidth="1"/>
    <col min="7171" max="7171" width="22.28515625" style="1" customWidth="1"/>
    <col min="7172" max="7172" width="15.85546875" style="1" customWidth="1"/>
    <col min="7173" max="7173" width="16.85546875" style="1" customWidth="1"/>
    <col min="7174" max="7174" width="17" style="1" customWidth="1"/>
    <col min="7175" max="7175" width="22.7109375" style="1" customWidth="1"/>
    <col min="7176" max="7176" width="23" style="1" customWidth="1"/>
    <col min="7177" max="7424" width="12.7109375" style="1"/>
    <col min="7425" max="7425" width="12.7109375" style="1" customWidth="1"/>
    <col min="7426" max="7426" width="17.140625" style="1" customWidth="1"/>
    <col min="7427" max="7427" width="22.28515625" style="1" customWidth="1"/>
    <col min="7428" max="7428" width="15.85546875" style="1" customWidth="1"/>
    <col min="7429" max="7429" width="16.85546875" style="1" customWidth="1"/>
    <col min="7430" max="7430" width="17" style="1" customWidth="1"/>
    <col min="7431" max="7431" width="22.7109375" style="1" customWidth="1"/>
    <col min="7432" max="7432" width="23" style="1" customWidth="1"/>
    <col min="7433" max="7680" width="12.7109375" style="1"/>
    <col min="7681" max="7681" width="12.7109375" style="1" customWidth="1"/>
    <col min="7682" max="7682" width="17.140625" style="1" customWidth="1"/>
    <col min="7683" max="7683" width="22.28515625" style="1" customWidth="1"/>
    <col min="7684" max="7684" width="15.85546875" style="1" customWidth="1"/>
    <col min="7685" max="7685" width="16.85546875" style="1" customWidth="1"/>
    <col min="7686" max="7686" width="17" style="1" customWidth="1"/>
    <col min="7687" max="7687" width="22.7109375" style="1" customWidth="1"/>
    <col min="7688" max="7688" width="23" style="1" customWidth="1"/>
    <col min="7689" max="7936" width="12.7109375" style="1"/>
    <col min="7937" max="7937" width="12.7109375" style="1" customWidth="1"/>
    <col min="7938" max="7938" width="17.140625" style="1" customWidth="1"/>
    <col min="7939" max="7939" width="22.28515625" style="1" customWidth="1"/>
    <col min="7940" max="7940" width="15.85546875" style="1" customWidth="1"/>
    <col min="7941" max="7941" width="16.85546875" style="1" customWidth="1"/>
    <col min="7942" max="7942" width="17" style="1" customWidth="1"/>
    <col min="7943" max="7943" width="22.7109375" style="1" customWidth="1"/>
    <col min="7944" max="7944" width="23" style="1" customWidth="1"/>
    <col min="7945" max="8192" width="12.7109375" style="1"/>
    <col min="8193" max="8193" width="12.7109375" style="1" customWidth="1"/>
    <col min="8194" max="8194" width="17.140625" style="1" customWidth="1"/>
    <col min="8195" max="8195" width="22.28515625" style="1" customWidth="1"/>
    <col min="8196" max="8196" width="15.85546875" style="1" customWidth="1"/>
    <col min="8197" max="8197" width="16.85546875" style="1" customWidth="1"/>
    <col min="8198" max="8198" width="17" style="1" customWidth="1"/>
    <col min="8199" max="8199" width="22.7109375" style="1" customWidth="1"/>
    <col min="8200" max="8200" width="23" style="1" customWidth="1"/>
    <col min="8201" max="8448" width="12.7109375" style="1"/>
    <col min="8449" max="8449" width="12.7109375" style="1" customWidth="1"/>
    <col min="8450" max="8450" width="17.140625" style="1" customWidth="1"/>
    <col min="8451" max="8451" width="22.28515625" style="1" customWidth="1"/>
    <col min="8452" max="8452" width="15.85546875" style="1" customWidth="1"/>
    <col min="8453" max="8453" width="16.85546875" style="1" customWidth="1"/>
    <col min="8454" max="8454" width="17" style="1" customWidth="1"/>
    <col min="8455" max="8455" width="22.7109375" style="1" customWidth="1"/>
    <col min="8456" max="8456" width="23" style="1" customWidth="1"/>
    <col min="8457" max="8704" width="12.7109375" style="1"/>
    <col min="8705" max="8705" width="12.7109375" style="1" customWidth="1"/>
    <col min="8706" max="8706" width="17.140625" style="1" customWidth="1"/>
    <col min="8707" max="8707" width="22.28515625" style="1" customWidth="1"/>
    <col min="8708" max="8708" width="15.85546875" style="1" customWidth="1"/>
    <col min="8709" max="8709" width="16.85546875" style="1" customWidth="1"/>
    <col min="8710" max="8710" width="17" style="1" customWidth="1"/>
    <col min="8711" max="8711" width="22.7109375" style="1" customWidth="1"/>
    <col min="8712" max="8712" width="23" style="1" customWidth="1"/>
    <col min="8713" max="8960" width="12.7109375" style="1"/>
    <col min="8961" max="8961" width="12.7109375" style="1" customWidth="1"/>
    <col min="8962" max="8962" width="17.140625" style="1" customWidth="1"/>
    <col min="8963" max="8963" width="22.28515625" style="1" customWidth="1"/>
    <col min="8964" max="8964" width="15.85546875" style="1" customWidth="1"/>
    <col min="8965" max="8965" width="16.85546875" style="1" customWidth="1"/>
    <col min="8966" max="8966" width="17" style="1" customWidth="1"/>
    <col min="8967" max="8967" width="22.7109375" style="1" customWidth="1"/>
    <col min="8968" max="8968" width="23" style="1" customWidth="1"/>
    <col min="8969" max="9216" width="12.7109375" style="1"/>
    <col min="9217" max="9217" width="12.7109375" style="1" customWidth="1"/>
    <col min="9218" max="9218" width="17.140625" style="1" customWidth="1"/>
    <col min="9219" max="9219" width="22.28515625" style="1" customWidth="1"/>
    <col min="9220" max="9220" width="15.85546875" style="1" customWidth="1"/>
    <col min="9221" max="9221" width="16.85546875" style="1" customWidth="1"/>
    <col min="9222" max="9222" width="17" style="1" customWidth="1"/>
    <col min="9223" max="9223" width="22.7109375" style="1" customWidth="1"/>
    <col min="9224" max="9224" width="23" style="1" customWidth="1"/>
    <col min="9225" max="9472" width="12.7109375" style="1"/>
    <col min="9473" max="9473" width="12.7109375" style="1" customWidth="1"/>
    <col min="9474" max="9474" width="17.140625" style="1" customWidth="1"/>
    <col min="9475" max="9475" width="22.28515625" style="1" customWidth="1"/>
    <col min="9476" max="9476" width="15.85546875" style="1" customWidth="1"/>
    <col min="9477" max="9477" width="16.85546875" style="1" customWidth="1"/>
    <col min="9478" max="9478" width="17" style="1" customWidth="1"/>
    <col min="9479" max="9479" width="22.7109375" style="1" customWidth="1"/>
    <col min="9480" max="9480" width="23" style="1" customWidth="1"/>
    <col min="9481" max="9728" width="12.7109375" style="1"/>
    <col min="9729" max="9729" width="12.7109375" style="1" customWidth="1"/>
    <col min="9730" max="9730" width="17.140625" style="1" customWidth="1"/>
    <col min="9731" max="9731" width="22.28515625" style="1" customWidth="1"/>
    <col min="9732" max="9732" width="15.85546875" style="1" customWidth="1"/>
    <col min="9733" max="9733" width="16.85546875" style="1" customWidth="1"/>
    <col min="9734" max="9734" width="17" style="1" customWidth="1"/>
    <col min="9735" max="9735" width="22.7109375" style="1" customWidth="1"/>
    <col min="9736" max="9736" width="23" style="1" customWidth="1"/>
    <col min="9737" max="9984" width="12.7109375" style="1"/>
    <col min="9985" max="9985" width="12.7109375" style="1" customWidth="1"/>
    <col min="9986" max="9986" width="17.140625" style="1" customWidth="1"/>
    <col min="9987" max="9987" width="22.28515625" style="1" customWidth="1"/>
    <col min="9988" max="9988" width="15.85546875" style="1" customWidth="1"/>
    <col min="9989" max="9989" width="16.85546875" style="1" customWidth="1"/>
    <col min="9990" max="9990" width="17" style="1" customWidth="1"/>
    <col min="9991" max="9991" width="22.7109375" style="1" customWidth="1"/>
    <col min="9992" max="9992" width="23" style="1" customWidth="1"/>
    <col min="9993" max="10240" width="12.7109375" style="1"/>
    <col min="10241" max="10241" width="12.7109375" style="1" customWidth="1"/>
    <col min="10242" max="10242" width="17.140625" style="1" customWidth="1"/>
    <col min="10243" max="10243" width="22.28515625" style="1" customWidth="1"/>
    <col min="10244" max="10244" width="15.85546875" style="1" customWidth="1"/>
    <col min="10245" max="10245" width="16.85546875" style="1" customWidth="1"/>
    <col min="10246" max="10246" width="17" style="1" customWidth="1"/>
    <col min="10247" max="10247" width="22.7109375" style="1" customWidth="1"/>
    <col min="10248" max="10248" width="23" style="1" customWidth="1"/>
    <col min="10249" max="10496" width="12.7109375" style="1"/>
    <col min="10497" max="10497" width="12.7109375" style="1" customWidth="1"/>
    <col min="10498" max="10498" width="17.140625" style="1" customWidth="1"/>
    <col min="10499" max="10499" width="22.28515625" style="1" customWidth="1"/>
    <col min="10500" max="10500" width="15.85546875" style="1" customWidth="1"/>
    <col min="10501" max="10501" width="16.85546875" style="1" customWidth="1"/>
    <col min="10502" max="10502" width="17" style="1" customWidth="1"/>
    <col min="10503" max="10503" width="22.7109375" style="1" customWidth="1"/>
    <col min="10504" max="10504" width="23" style="1" customWidth="1"/>
    <col min="10505" max="10752" width="12.7109375" style="1"/>
    <col min="10753" max="10753" width="12.7109375" style="1" customWidth="1"/>
    <col min="10754" max="10754" width="17.140625" style="1" customWidth="1"/>
    <col min="10755" max="10755" width="22.28515625" style="1" customWidth="1"/>
    <col min="10756" max="10756" width="15.85546875" style="1" customWidth="1"/>
    <col min="10757" max="10757" width="16.85546875" style="1" customWidth="1"/>
    <col min="10758" max="10758" width="17" style="1" customWidth="1"/>
    <col min="10759" max="10759" width="22.7109375" style="1" customWidth="1"/>
    <col min="10760" max="10760" width="23" style="1" customWidth="1"/>
    <col min="10761" max="11008" width="12.7109375" style="1"/>
    <col min="11009" max="11009" width="12.7109375" style="1" customWidth="1"/>
    <col min="11010" max="11010" width="17.140625" style="1" customWidth="1"/>
    <col min="11011" max="11011" width="22.28515625" style="1" customWidth="1"/>
    <col min="11012" max="11012" width="15.85546875" style="1" customWidth="1"/>
    <col min="11013" max="11013" width="16.85546875" style="1" customWidth="1"/>
    <col min="11014" max="11014" width="17" style="1" customWidth="1"/>
    <col min="11015" max="11015" width="22.7109375" style="1" customWidth="1"/>
    <col min="11016" max="11016" width="23" style="1" customWidth="1"/>
    <col min="11017" max="11264" width="12.7109375" style="1"/>
    <col min="11265" max="11265" width="12.7109375" style="1" customWidth="1"/>
    <col min="11266" max="11266" width="17.140625" style="1" customWidth="1"/>
    <col min="11267" max="11267" width="22.28515625" style="1" customWidth="1"/>
    <col min="11268" max="11268" width="15.85546875" style="1" customWidth="1"/>
    <col min="11269" max="11269" width="16.85546875" style="1" customWidth="1"/>
    <col min="11270" max="11270" width="17" style="1" customWidth="1"/>
    <col min="11271" max="11271" width="22.7109375" style="1" customWidth="1"/>
    <col min="11272" max="11272" width="23" style="1" customWidth="1"/>
    <col min="11273" max="11520" width="12.7109375" style="1"/>
    <col min="11521" max="11521" width="12.7109375" style="1" customWidth="1"/>
    <col min="11522" max="11522" width="17.140625" style="1" customWidth="1"/>
    <col min="11523" max="11523" width="22.28515625" style="1" customWidth="1"/>
    <col min="11524" max="11524" width="15.85546875" style="1" customWidth="1"/>
    <col min="11525" max="11525" width="16.85546875" style="1" customWidth="1"/>
    <col min="11526" max="11526" width="17" style="1" customWidth="1"/>
    <col min="11527" max="11527" width="22.7109375" style="1" customWidth="1"/>
    <col min="11528" max="11528" width="23" style="1" customWidth="1"/>
    <col min="11529" max="11776" width="12.7109375" style="1"/>
    <col min="11777" max="11777" width="12.7109375" style="1" customWidth="1"/>
    <col min="11778" max="11778" width="17.140625" style="1" customWidth="1"/>
    <col min="11779" max="11779" width="22.28515625" style="1" customWidth="1"/>
    <col min="11780" max="11780" width="15.85546875" style="1" customWidth="1"/>
    <col min="11781" max="11781" width="16.85546875" style="1" customWidth="1"/>
    <col min="11782" max="11782" width="17" style="1" customWidth="1"/>
    <col min="11783" max="11783" width="22.7109375" style="1" customWidth="1"/>
    <col min="11784" max="11784" width="23" style="1" customWidth="1"/>
    <col min="11785" max="12032" width="12.7109375" style="1"/>
    <col min="12033" max="12033" width="12.7109375" style="1" customWidth="1"/>
    <col min="12034" max="12034" width="17.140625" style="1" customWidth="1"/>
    <col min="12035" max="12035" width="22.28515625" style="1" customWidth="1"/>
    <col min="12036" max="12036" width="15.85546875" style="1" customWidth="1"/>
    <col min="12037" max="12037" width="16.85546875" style="1" customWidth="1"/>
    <col min="12038" max="12038" width="17" style="1" customWidth="1"/>
    <col min="12039" max="12039" width="22.7109375" style="1" customWidth="1"/>
    <col min="12040" max="12040" width="23" style="1" customWidth="1"/>
    <col min="12041" max="12288" width="12.7109375" style="1"/>
    <col min="12289" max="12289" width="12.7109375" style="1" customWidth="1"/>
    <col min="12290" max="12290" width="17.140625" style="1" customWidth="1"/>
    <col min="12291" max="12291" width="22.28515625" style="1" customWidth="1"/>
    <col min="12292" max="12292" width="15.85546875" style="1" customWidth="1"/>
    <col min="12293" max="12293" width="16.85546875" style="1" customWidth="1"/>
    <col min="12294" max="12294" width="17" style="1" customWidth="1"/>
    <col min="12295" max="12295" width="22.7109375" style="1" customWidth="1"/>
    <col min="12296" max="12296" width="23" style="1" customWidth="1"/>
    <col min="12297" max="12544" width="12.7109375" style="1"/>
    <col min="12545" max="12545" width="12.7109375" style="1" customWidth="1"/>
    <col min="12546" max="12546" width="17.140625" style="1" customWidth="1"/>
    <col min="12547" max="12547" width="22.28515625" style="1" customWidth="1"/>
    <col min="12548" max="12548" width="15.85546875" style="1" customWidth="1"/>
    <col min="12549" max="12549" width="16.85546875" style="1" customWidth="1"/>
    <col min="12550" max="12550" width="17" style="1" customWidth="1"/>
    <col min="12551" max="12551" width="22.7109375" style="1" customWidth="1"/>
    <col min="12552" max="12552" width="23" style="1" customWidth="1"/>
    <col min="12553" max="12800" width="12.7109375" style="1"/>
    <col min="12801" max="12801" width="12.7109375" style="1" customWidth="1"/>
    <col min="12802" max="12802" width="17.140625" style="1" customWidth="1"/>
    <col min="12803" max="12803" width="22.28515625" style="1" customWidth="1"/>
    <col min="12804" max="12804" width="15.85546875" style="1" customWidth="1"/>
    <col min="12805" max="12805" width="16.85546875" style="1" customWidth="1"/>
    <col min="12806" max="12806" width="17" style="1" customWidth="1"/>
    <col min="12807" max="12807" width="22.7109375" style="1" customWidth="1"/>
    <col min="12808" max="12808" width="23" style="1" customWidth="1"/>
    <col min="12809" max="13056" width="12.7109375" style="1"/>
    <col min="13057" max="13057" width="12.7109375" style="1" customWidth="1"/>
    <col min="13058" max="13058" width="17.140625" style="1" customWidth="1"/>
    <col min="13059" max="13059" width="22.28515625" style="1" customWidth="1"/>
    <col min="13060" max="13060" width="15.85546875" style="1" customWidth="1"/>
    <col min="13061" max="13061" width="16.85546875" style="1" customWidth="1"/>
    <col min="13062" max="13062" width="17" style="1" customWidth="1"/>
    <col min="13063" max="13063" width="22.7109375" style="1" customWidth="1"/>
    <col min="13064" max="13064" width="23" style="1" customWidth="1"/>
    <col min="13065" max="13312" width="12.7109375" style="1"/>
    <col min="13313" max="13313" width="12.7109375" style="1" customWidth="1"/>
    <col min="13314" max="13314" width="17.140625" style="1" customWidth="1"/>
    <col min="13315" max="13315" width="22.28515625" style="1" customWidth="1"/>
    <col min="13316" max="13316" width="15.85546875" style="1" customWidth="1"/>
    <col min="13317" max="13317" width="16.85546875" style="1" customWidth="1"/>
    <col min="13318" max="13318" width="17" style="1" customWidth="1"/>
    <col min="13319" max="13319" width="22.7109375" style="1" customWidth="1"/>
    <col min="13320" max="13320" width="23" style="1" customWidth="1"/>
    <col min="13321" max="13568" width="12.7109375" style="1"/>
    <col min="13569" max="13569" width="12.7109375" style="1" customWidth="1"/>
    <col min="13570" max="13570" width="17.140625" style="1" customWidth="1"/>
    <col min="13571" max="13571" width="22.28515625" style="1" customWidth="1"/>
    <col min="13572" max="13572" width="15.85546875" style="1" customWidth="1"/>
    <col min="13573" max="13573" width="16.85546875" style="1" customWidth="1"/>
    <col min="13574" max="13574" width="17" style="1" customWidth="1"/>
    <col min="13575" max="13575" width="22.7109375" style="1" customWidth="1"/>
    <col min="13576" max="13576" width="23" style="1" customWidth="1"/>
    <col min="13577" max="13824" width="12.7109375" style="1"/>
    <col min="13825" max="13825" width="12.7109375" style="1" customWidth="1"/>
    <col min="13826" max="13826" width="17.140625" style="1" customWidth="1"/>
    <col min="13827" max="13827" width="22.28515625" style="1" customWidth="1"/>
    <col min="13828" max="13828" width="15.85546875" style="1" customWidth="1"/>
    <col min="13829" max="13829" width="16.85546875" style="1" customWidth="1"/>
    <col min="13830" max="13830" width="17" style="1" customWidth="1"/>
    <col min="13831" max="13831" width="22.7109375" style="1" customWidth="1"/>
    <col min="13832" max="13832" width="23" style="1" customWidth="1"/>
    <col min="13833" max="14080" width="12.7109375" style="1"/>
    <col min="14081" max="14081" width="12.7109375" style="1" customWidth="1"/>
    <col min="14082" max="14082" width="17.140625" style="1" customWidth="1"/>
    <col min="14083" max="14083" width="22.28515625" style="1" customWidth="1"/>
    <col min="14084" max="14084" width="15.85546875" style="1" customWidth="1"/>
    <col min="14085" max="14085" width="16.85546875" style="1" customWidth="1"/>
    <col min="14086" max="14086" width="17" style="1" customWidth="1"/>
    <col min="14087" max="14087" width="22.7109375" style="1" customWidth="1"/>
    <col min="14088" max="14088" width="23" style="1" customWidth="1"/>
    <col min="14089" max="14336" width="12.7109375" style="1"/>
    <col min="14337" max="14337" width="12.7109375" style="1" customWidth="1"/>
    <col min="14338" max="14338" width="17.140625" style="1" customWidth="1"/>
    <col min="14339" max="14339" width="22.28515625" style="1" customWidth="1"/>
    <col min="14340" max="14340" width="15.85546875" style="1" customWidth="1"/>
    <col min="14341" max="14341" width="16.85546875" style="1" customWidth="1"/>
    <col min="14342" max="14342" width="17" style="1" customWidth="1"/>
    <col min="14343" max="14343" width="22.7109375" style="1" customWidth="1"/>
    <col min="14344" max="14344" width="23" style="1" customWidth="1"/>
    <col min="14345" max="14592" width="12.7109375" style="1"/>
    <col min="14593" max="14593" width="12.7109375" style="1" customWidth="1"/>
    <col min="14594" max="14594" width="17.140625" style="1" customWidth="1"/>
    <col min="14595" max="14595" width="22.28515625" style="1" customWidth="1"/>
    <col min="14596" max="14596" width="15.85546875" style="1" customWidth="1"/>
    <col min="14597" max="14597" width="16.85546875" style="1" customWidth="1"/>
    <col min="14598" max="14598" width="17" style="1" customWidth="1"/>
    <col min="14599" max="14599" width="22.7109375" style="1" customWidth="1"/>
    <col min="14600" max="14600" width="23" style="1" customWidth="1"/>
    <col min="14601" max="14848" width="12.7109375" style="1"/>
    <col min="14849" max="14849" width="12.7109375" style="1" customWidth="1"/>
    <col min="14850" max="14850" width="17.140625" style="1" customWidth="1"/>
    <col min="14851" max="14851" width="22.28515625" style="1" customWidth="1"/>
    <col min="14852" max="14852" width="15.85546875" style="1" customWidth="1"/>
    <col min="14853" max="14853" width="16.85546875" style="1" customWidth="1"/>
    <col min="14854" max="14854" width="17" style="1" customWidth="1"/>
    <col min="14855" max="14855" width="22.7109375" style="1" customWidth="1"/>
    <col min="14856" max="14856" width="23" style="1" customWidth="1"/>
    <col min="14857" max="15104" width="12.7109375" style="1"/>
    <col min="15105" max="15105" width="12.7109375" style="1" customWidth="1"/>
    <col min="15106" max="15106" width="17.140625" style="1" customWidth="1"/>
    <col min="15107" max="15107" width="22.28515625" style="1" customWidth="1"/>
    <col min="15108" max="15108" width="15.85546875" style="1" customWidth="1"/>
    <col min="15109" max="15109" width="16.85546875" style="1" customWidth="1"/>
    <col min="15110" max="15110" width="17" style="1" customWidth="1"/>
    <col min="15111" max="15111" width="22.7109375" style="1" customWidth="1"/>
    <col min="15112" max="15112" width="23" style="1" customWidth="1"/>
    <col min="15113" max="15360" width="12.7109375" style="1"/>
    <col min="15361" max="15361" width="12.7109375" style="1" customWidth="1"/>
    <col min="15362" max="15362" width="17.140625" style="1" customWidth="1"/>
    <col min="15363" max="15363" width="22.28515625" style="1" customWidth="1"/>
    <col min="15364" max="15364" width="15.85546875" style="1" customWidth="1"/>
    <col min="15365" max="15365" width="16.85546875" style="1" customWidth="1"/>
    <col min="15366" max="15366" width="17" style="1" customWidth="1"/>
    <col min="15367" max="15367" width="22.7109375" style="1" customWidth="1"/>
    <col min="15368" max="15368" width="23" style="1" customWidth="1"/>
    <col min="15369" max="15616" width="12.7109375" style="1"/>
    <col min="15617" max="15617" width="12.7109375" style="1" customWidth="1"/>
    <col min="15618" max="15618" width="17.140625" style="1" customWidth="1"/>
    <col min="15619" max="15619" width="22.28515625" style="1" customWidth="1"/>
    <col min="15620" max="15620" width="15.85546875" style="1" customWidth="1"/>
    <col min="15621" max="15621" width="16.85546875" style="1" customWidth="1"/>
    <col min="15622" max="15622" width="17" style="1" customWidth="1"/>
    <col min="15623" max="15623" width="22.7109375" style="1" customWidth="1"/>
    <col min="15624" max="15624" width="23" style="1" customWidth="1"/>
    <col min="15625" max="15872" width="12.7109375" style="1"/>
    <col min="15873" max="15873" width="12.7109375" style="1" customWidth="1"/>
    <col min="15874" max="15874" width="17.140625" style="1" customWidth="1"/>
    <col min="15875" max="15875" width="22.28515625" style="1" customWidth="1"/>
    <col min="15876" max="15876" width="15.85546875" style="1" customWidth="1"/>
    <col min="15877" max="15877" width="16.85546875" style="1" customWidth="1"/>
    <col min="15878" max="15878" width="17" style="1" customWidth="1"/>
    <col min="15879" max="15879" width="22.7109375" style="1" customWidth="1"/>
    <col min="15880" max="15880" width="23" style="1" customWidth="1"/>
    <col min="15881" max="16128" width="12.7109375" style="1"/>
    <col min="16129" max="16129" width="12.7109375" style="1" customWidth="1"/>
    <col min="16130" max="16130" width="17.140625" style="1" customWidth="1"/>
    <col min="16131" max="16131" width="22.28515625" style="1" customWidth="1"/>
    <col min="16132" max="16132" width="15.85546875" style="1" customWidth="1"/>
    <col min="16133" max="16133" width="16.85546875" style="1" customWidth="1"/>
    <col min="16134" max="16134" width="17" style="1" customWidth="1"/>
    <col min="16135" max="16135" width="22.7109375" style="1" customWidth="1"/>
    <col min="16136" max="16136" width="23" style="1" customWidth="1"/>
    <col min="16137" max="16384" width="12.7109375" style="1"/>
  </cols>
  <sheetData>
    <row r="1" spans="1:7" ht="36" thickTop="1">
      <c r="A1" s="1512"/>
      <c r="B1" s="1513"/>
      <c r="C1" s="1514" t="s">
        <v>404</v>
      </c>
      <c r="D1" s="1514"/>
      <c r="E1" s="1513"/>
      <c r="F1" s="1515"/>
      <c r="G1" s="45"/>
    </row>
    <row r="2" spans="1:7">
      <c r="A2" s="423"/>
      <c r="B2" s="45"/>
      <c r="C2" s="45"/>
      <c r="D2" s="45"/>
      <c r="E2" s="45"/>
      <c r="F2" s="426"/>
      <c r="G2" s="45"/>
    </row>
    <row r="3" spans="1:7" ht="18">
      <c r="A3" s="421"/>
      <c r="B3" s="1244" t="s">
        <v>405</v>
      </c>
      <c r="C3" s="1244" t="s">
        <v>406</v>
      </c>
      <c r="D3" s="1244" t="s">
        <v>2073</v>
      </c>
      <c r="E3" s="1244" t="s">
        <v>1156</v>
      </c>
      <c r="F3" s="1516" t="s">
        <v>409</v>
      </c>
    </row>
    <row r="4" spans="1:7" s="27" customFormat="1" ht="15.75" thickBot="1">
      <c r="A4" s="423"/>
      <c r="B4" s="128"/>
      <c r="C4" s="180"/>
      <c r="D4" s="128"/>
      <c r="E4" s="180" t="s">
        <v>410</v>
      </c>
      <c r="F4" s="424" t="s">
        <v>411</v>
      </c>
    </row>
    <row r="5" spans="1:7" ht="24.75" thickTop="1" thickBot="1">
      <c r="A5" s="1517" t="s">
        <v>412</v>
      </c>
      <c r="B5" s="1468">
        <v>300</v>
      </c>
      <c r="C5" s="1468">
        <v>250</v>
      </c>
      <c r="D5" s="1468">
        <v>150</v>
      </c>
      <c r="E5" s="1468">
        <v>600</v>
      </c>
      <c r="F5" s="1518">
        <v>0.25</v>
      </c>
    </row>
    <row r="6" spans="1:7" ht="24.75" thickTop="1" thickBot="1">
      <c r="A6" s="1517" t="s">
        <v>413</v>
      </c>
      <c r="B6" s="1468">
        <v>200</v>
      </c>
      <c r="C6" s="1468">
        <v>150</v>
      </c>
      <c r="D6" s="1468">
        <v>100</v>
      </c>
      <c r="E6" s="1468">
        <v>400</v>
      </c>
      <c r="F6" s="1518">
        <v>0.25</v>
      </c>
    </row>
    <row r="7" spans="1:7" ht="24.75" thickTop="1" thickBot="1">
      <c r="A7" s="1517" t="s">
        <v>414</v>
      </c>
      <c r="B7" s="1468">
        <v>150</v>
      </c>
      <c r="C7" s="1468">
        <v>125</v>
      </c>
      <c r="D7" s="1468">
        <v>75</v>
      </c>
      <c r="E7" s="1468">
        <v>300</v>
      </c>
      <c r="F7" s="1518">
        <v>0.25</v>
      </c>
    </row>
    <row r="8" spans="1:7" ht="24.75" thickTop="1" thickBot="1">
      <c r="A8" s="1517" t="s">
        <v>415</v>
      </c>
      <c r="B8" s="1468">
        <v>200</v>
      </c>
      <c r="C8" s="1468">
        <v>150</v>
      </c>
      <c r="D8" s="1468">
        <v>150</v>
      </c>
      <c r="E8" s="1468">
        <v>400</v>
      </c>
      <c r="F8" s="1518">
        <v>0.25</v>
      </c>
    </row>
    <row r="9" spans="1:7" ht="24.75" thickTop="1" thickBot="1">
      <c r="A9" s="1517" t="s">
        <v>417</v>
      </c>
      <c r="B9" s="1468">
        <v>400</v>
      </c>
      <c r="C9" s="1468">
        <v>300</v>
      </c>
      <c r="D9" s="1468">
        <v>70</v>
      </c>
      <c r="E9" s="1468">
        <v>800</v>
      </c>
      <c r="F9" s="1518">
        <v>0.25</v>
      </c>
    </row>
    <row r="10" spans="1:7" ht="24.75" thickTop="1" thickBot="1">
      <c r="A10" s="1517" t="s">
        <v>419</v>
      </c>
      <c r="B10" s="1468">
        <v>200</v>
      </c>
      <c r="C10" s="1468">
        <v>150</v>
      </c>
      <c r="D10" s="1468">
        <v>150</v>
      </c>
      <c r="E10" s="1468">
        <v>400</v>
      </c>
      <c r="F10" s="1518">
        <v>0.25</v>
      </c>
    </row>
    <row r="11" spans="1:7" ht="24.75" thickTop="1" thickBot="1">
      <c r="A11" s="1517" t="s">
        <v>420</v>
      </c>
      <c r="B11" s="1468">
        <v>250</v>
      </c>
      <c r="C11" s="1468">
        <v>200</v>
      </c>
      <c r="D11" s="1468">
        <v>100</v>
      </c>
      <c r="E11" s="1468">
        <v>500</v>
      </c>
      <c r="F11" s="1518">
        <v>0.25</v>
      </c>
    </row>
    <row r="12" spans="1:7" ht="24" thickTop="1">
      <c r="A12" s="1519"/>
      <c r="B12" s="45"/>
      <c r="C12" s="45"/>
      <c r="D12" s="45"/>
      <c r="E12" s="45"/>
      <c r="F12" s="426"/>
      <c r="G12" s="45"/>
    </row>
    <row r="13" spans="1:7" ht="20.25">
      <c r="A13" s="427" t="s">
        <v>422</v>
      </c>
      <c r="B13" s="47"/>
      <c r="C13" s="47"/>
      <c r="D13" s="47"/>
      <c r="E13" s="47"/>
      <c r="F13" s="428"/>
      <c r="G13" s="45"/>
    </row>
    <row r="14" spans="1:7" ht="20.25">
      <c r="A14" s="429"/>
      <c r="B14" s="135" t="s">
        <v>1024</v>
      </c>
      <c r="C14" s="135" t="s">
        <v>1066</v>
      </c>
      <c r="D14" s="135" t="s">
        <v>403</v>
      </c>
      <c r="E14" s="45"/>
      <c r="F14" s="1520"/>
    </row>
    <row r="15" spans="1:7" ht="15.75">
      <c r="A15" s="429"/>
      <c r="B15" s="47"/>
      <c r="C15" s="47"/>
      <c r="D15" s="47"/>
      <c r="E15" s="45"/>
      <c r="F15" s="1520"/>
    </row>
    <row r="16" spans="1:7" ht="23.25">
      <c r="A16" s="1521" t="s">
        <v>2078</v>
      </c>
      <c r="B16" s="1259" t="s">
        <v>425</v>
      </c>
      <c r="C16" s="1259" t="s">
        <v>426</v>
      </c>
      <c r="D16" s="1259" t="s">
        <v>426</v>
      </c>
      <c r="E16" s="126"/>
      <c r="F16" s="1520"/>
    </row>
    <row r="17" spans="1:8" ht="23.25">
      <c r="A17" s="1521" t="s">
        <v>427</v>
      </c>
      <c r="B17" s="1259">
        <v>150</v>
      </c>
      <c r="C17" s="1259">
        <v>150</v>
      </c>
      <c r="D17" s="1259">
        <v>50</v>
      </c>
      <c r="E17" s="1245">
        <v>300</v>
      </c>
      <c r="F17" s="1520"/>
    </row>
    <row r="18" spans="1:8" ht="18.75" thickBot="1">
      <c r="A18" s="1522" t="s">
        <v>233</v>
      </c>
      <c r="B18" s="432" t="s">
        <v>641</v>
      </c>
      <c r="C18" s="432" t="s">
        <v>641</v>
      </c>
      <c r="D18" s="432" t="s">
        <v>428</v>
      </c>
      <c r="E18" s="432" t="s">
        <v>2074</v>
      </c>
      <c r="F18" s="1523"/>
    </row>
    <row r="19" spans="1:8" ht="15.75" thickTop="1">
      <c r="A19" s="45"/>
      <c r="B19" s="45"/>
      <c r="C19" s="45"/>
      <c r="D19" s="45"/>
      <c r="E19" s="45"/>
      <c r="F19" s="45"/>
      <c r="G19" s="45"/>
    </row>
    <row r="20" spans="1:8">
      <c r="A20" s="52"/>
      <c r="B20" s="45"/>
      <c r="C20" s="45"/>
      <c r="D20" s="45"/>
      <c r="G20" s="45"/>
    </row>
    <row r="21" spans="1:8">
      <c r="A21" s="52"/>
      <c r="B21" s="45"/>
      <c r="C21" s="45"/>
      <c r="D21" s="45"/>
      <c r="G21" s="45"/>
    </row>
    <row r="22" spans="1:8">
      <c r="A22" s="52"/>
      <c r="B22" s="53"/>
      <c r="C22" s="53"/>
      <c r="D22" s="53"/>
      <c r="F22" s="52"/>
      <c r="G22" s="45"/>
    </row>
    <row r="23" spans="1:8">
      <c r="B23" s="45"/>
      <c r="C23" s="45"/>
      <c r="D23" s="45"/>
      <c r="E23" s="45"/>
      <c r="F23" s="52"/>
      <c r="G23" s="45"/>
    </row>
    <row r="24" spans="1:8">
      <c r="B24" s="45"/>
      <c r="C24" s="45"/>
      <c r="D24" s="45"/>
      <c r="E24" s="45"/>
      <c r="F24" s="45"/>
      <c r="G24" s="45"/>
    </row>
    <row r="25" spans="1:8">
      <c r="A25" s="61"/>
      <c r="B25" s="45"/>
      <c r="C25" s="45"/>
      <c r="D25" s="45"/>
      <c r="E25" s="45"/>
      <c r="F25" s="45"/>
      <c r="G25" s="45"/>
    </row>
    <row r="26" spans="1:8">
      <c r="A26" s="61"/>
      <c r="B26" s="45"/>
      <c r="C26" s="45"/>
      <c r="D26" s="45"/>
      <c r="E26" s="45"/>
      <c r="F26" s="45"/>
      <c r="G26" s="45"/>
    </row>
    <row r="28" spans="1:8">
      <c r="A28" s="17"/>
    </row>
    <row r="29" spans="1:8">
      <c r="A29" s="17"/>
      <c r="E29" s="62" t="s">
        <v>429</v>
      </c>
    </row>
    <row r="30" spans="1:8">
      <c r="A30" s="27"/>
      <c r="B30" s="27" t="s">
        <v>430</v>
      </c>
      <c r="C30" s="27" t="s">
        <v>413</v>
      </c>
      <c r="D30" s="27"/>
      <c r="E30" s="27" t="s">
        <v>414</v>
      </c>
      <c r="F30" s="27" t="s">
        <v>431</v>
      </c>
      <c r="G30" s="27" t="s">
        <v>432</v>
      </c>
      <c r="H30" s="27" t="s">
        <v>433</v>
      </c>
    </row>
    <row r="32" spans="1:8">
      <c r="A32" s="27" t="s">
        <v>412</v>
      </c>
      <c r="B32" s="1">
        <v>300</v>
      </c>
      <c r="C32" s="1">
        <v>240</v>
      </c>
      <c r="E32" s="1">
        <v>200</v>
      </c>
      <c r="F32" s="1">
        <v>100</v>
      </c>
      <c r="G32" s="1">
        <v>300</v>
      </c>
      <c r="H32" s="1">
        <v>600</v>
      </c>
    </row>
    <row r="33" spans="1:8">
      <c r="A33" s="27" t="s">
        <v>413</v>
      </c>
      <c r="B33" s="1">
        <v>200</v>
      </c>
      <c r="C33" s="1">
        <v>180</v>
      </c>
      <c r="E33" s="1">
        <v>120</v>
      </c>
      <c r="F33" s="1">
        <v>60</v>
      </c>
      <c r="G33" s="1">
        <v>240</v>
      </c>
      <c r="H33" s="1">
        <v>480</v>
      </c>
    </row>
    <row r="34" spans="1:8">
      <c r="A34" s="27" t="s">
        <v>414</v>
      </c>
      <c r="B34" s="1">
        <v>160</v>
      </c>
      <c r="C34" s="1">
        <v>150</v>
      </c>
      <c r="E34" s="1">
        <v>100</v>
      </c>
      <c r="F34" s="63">
        <v>50</v>
      </c>
      <c r="G34" s="1">
        <v>200</v>
      </c>
      <c r="H34" s="1">
        <v>400</v>
      </c>
    </row>
    <row r="35" spans="1:8">
      <c r="A35" s="27" t="s">
        <v>415</v>
      </c>
      <c r="B35" s="1">
        <v>180</v>
      </c>
      <c r="C35" s="1">
        <v>150</v>
      </c>
      <c r="E35" s="1">
        <v>120</v>
      </c>
      <c r="F35" s="1">
        <v>120</v>
      </c>
      <c r="G35" s="1">
        <v>180</v>
      </c>
      <c r="H35" s="1">
        <v>360</v>
      </c>
    </row>
    <row r="36" spans="1:8">
      <c r="A36" s="27" t="s">
        <v>417</v>
      </c>
      <c r="B36" s="1">
        <v>200</v>
      </c>
      <c r="C36" s="1">
        <v>180</v>
      </c>
      <c r="E36" s="1">
        <v>170</v>
      </c>
      <c r="F36" s="1">
        <v>60</v>
      </c>
      <c r="G36" s="1">
        <v>200</v>
      </c>
      <c r="H36" s="1">
        <v>400</v>
      </c>
    </row>
    <row r="37" spans="1:8">
      <c r="A37" s="27" t="s">
        <v>419</v>
      </c>
      <c r="B37" s="1">
        <v>180</v>
      </c>
      <c r="C37" s="1">
        <v>180</v>
      </c>
      <c r="E37" s="1">
        <v>160</v>
      </c>
      <c r="F37" s="1">
        <v>160</v>
      </c>
      <c r="G37" s="1">
        <v>180</v>
      </c>
      <c r="H37" s="1">
        <v>360</v>
      </c>
    </row>
  </sheetData>
  <pageMargins left="0.11811023622047245" right="0.11811023622047245" top="0.74803149606299213" bottom="0.74803149606299213" header="0.31496062992125984" footer="0.31496062992125984"/>
  <pageSetup paperSize="9" scale="50" orientation="landscape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E17"/>
  <sheetViews>
    <sheetView workbookViewId="0">
      <selection activeCell="E10" sqref="A1:E10"/>
    </sheetView>
  </sheetViews>
  <sheetFormatPr defaultRowHeight="15"/>
  <cols>
    <col min="1" max="1" width="24.42578125" customWidth="1"/>
    <col min="2" max="2" width="15.5703125" customWidth="1"/>
    <col min="3" max="3" width="18.7109375" customWidth="1"/>
    <col min="4" max="4" width="16" customWidth="1"/>
    <col min="5" max="5" width="10.5703125" customWidth="1"/>
  </cols>
  <sheetData>
    <row r="1" spans="1:5" ht="28.5">
      <c r="B1" s="356" t="s">
        <v>484</v>
      </c>
    </row>
    <row r="2" spans="1:5" ht="15.75" thickBot="1"/>
    <row r="3" spans="1:5" ht="24" thickTop="1">
      <c r="A3" s="8"/>
      <c r="B3" s="5"/>
      <c r="C3" s="350" t="s">
        <v>990</v>
      </c>
      <c r="D3" s="5"/>
      <c r="E3" s="4"/>
    </row>
    <row r="4" spans="1:5" ht="21">
      <c r="A4" s="3"/>
      <c r="B4" s="348" t="s">
        <v>991</v>
      </c>
      <c r="C4" s="348" t="s">
        <v>1287</v>
      </c>
      <c r="D4" s="348" t="s">
        <v>430</v>
      </c>
      <c r="E4" s="351" t="s">
        <v>993</v>
      </c>
    </row>
    <row r="5" spans="1:5" ht="26.25">
      <c r="A5" s="352" t="s">
        <v>992</v>
      </c>
      <c r="B5" s="349"/>
      <c r="C5" s="349"/>
      <c r="D5" s="349"/>
      <c r="E5" s="353"/>
    </row>
    <row r="6" spans="1:5" ht="21">
      <c r="A6" s="354" t="s">
        <v>991</v>
      </c>
      <c r="B6" s="748" t="s">
        <v>635</v>
      </c>
      <c r="C6" s="747" t="s">
        <v>222</v>
      </c>
      <c r="D6" s="747" t="s">
        <v>675</v>
      </c>
      <c r="E6" s="743" t="s">
        <v>485</v>
      </c>
    </row>
    <row r="7" spans="1:5" ht="21">
      <c r="A7" s="354" t="s">
        <v>1287</v>
      </c>
      <c r="B7" s="747" t="s">
        <v>222</v>
      </c>
      <c r="C7" s="747" t="s">
        <v>675</v>
      </c>
      <c r="D7" s="747" t="s">
        <v>995</v>
      </c>
      <c r="E7" s="743" t="s">
        <v>485</v>
      </c>
    </row>
    <row r="8" spans="1:5" ht="21">
      <c r="A8" s="354" t="s">
        <v>994</v>
      </c>
      <c r="B8" s="747" t="s">
        <v>675</v>
      </c>
      <c r="C8" s="747" t="s">
        <v>995</v>
      </c>
      <c r="D8" s="745" t="s">
        <v>485</v>
      </c>
      <c r="E8" s="743" t="s">
        <v>485</v>
      </c>
    </row>
    <row r="9" spans="1:5" ht="21.75" thickBot="1">
      <c r="A9" s="355" t="s">
        <v>993</v>
      </c>
      <c r="B9" s="746" t="s">
        <v>485</v>
      </c>
      <c r="C9" s="746" t="s">
        <v>485</v>
      </c>
      <c r="D9" s="746" t="s">
        <v>485</v>
      </c>
      <c r="E9" s="744" t="s">
        <v>485</v>
      </c>
    </row>
    <row r="10" spans="1:5" ht="21.75" thickTop="1">
      <c r="A10" s="1220" t="s">
        <v>1756</v>
      </c>
      <c r="B10" s="5"/>
      <c r="C10" s="5"/>
      <c r="D10" s="5"/>
      <c r="E10" s="5"/>
    </row>
    <row r="17" spans="5:5">
      <c r="E17" s="347"/>
    </row>
  </sheetData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Q20"/>
  <sheetViews>
    <sheetView workbookViewId="0">
      <selection activeCell="G1" sqref="G1:K13"/>
    </sheetView>
  </sheetViews>
  <sheetFormatPr defaultRowHeight="15"/>
  <cols>
    <col min="1" max="1" width="40.42578125" customWidth="1"/>
    <col min="2" max="2" width="9.85546875" customWidth="1"/>
    <col min="3" max="3" width="15.42578125" customWidth="1"/>
    <col min="4" max="4" width="10.85546875" customWidth="1"/>
    <col min="5" max="5" width="13.5703125" customWidth="1"/>
    <col min="6" max="6" width="22.140625" customWidth="1"/>
    <col min="7" max="7" width="43.42578125" customWidth="1"/>
    <col min="9" max="9" width="17.42578125" customWidth="1"/>
    <col min="10" max="10" width="14.28515625" customWidth="1"/>
    <col min="11" max="11" width="14.7109375" customWidth="1"/>
    <col min="259" max="259" width="29.7109375" customWidth="1"/>
    <col min="260" max="260" width="22.28515625" customWidth="1"/>
    <col min="261" max="261" width="14" customWidth="1"/>
    <col min="262" max="262" width="20.5703125" customWidth="1"/>
    <col min="515" max="515" width="29.7109375" customWidth="1"/>
    <col min="516" max="516" width="22.28515625" customWidth="1"/>
    <col min="517" max="517" width="14" customWidth="1"/>
    <col min="518" max="518" width="20.5703125" customWidth="1"/>
    <col min="771" max="771" width="29.7109375" customWidth="1"/>
    <col min="772" max="772" width="22.28515625" customWidth="1"/>
    <col min="773" max="773" width="14" customWidth="1"/>
    <col min="774" max="774" width="20.5703125" customWidth="1"/>
    <col min="1027" max="1027" width="29.7109375" customWidth="1"/>
    <col min="1028" max="1028" width="22.28515625" customWidth="1"/>
    <col min="1029" max="1029" width="14" customWidth="1"/>
    <col min="1030" max="1030" width="20.5703125" customWidth="1"/>
    <col min="1283" max="1283" width="29.7109375" customWidth="1"/>
    <col min="1284" max="1284" width="22.28515625" customWidth="1"/>
    <col min="1285" max="1285" width="14" customWidth="1"/>
    <col min="1286" max="1286" width="20.5703125" customWidth="1"/>
    <col min="1539" max="1539" width="29.7109375" customWidth="1"/>
    <col min="1540" max="1540" width="22.28515625" customWidth="1"/>
    <col min="1541" max="1541" width="14" customWidth="1"/>
    <col min="1542" max="1542" width="20.5703125" customWidth="1"/>
    <col min="1795" max="1795" width="29.7109375" customWidth="1"/>
    <col min="1796" max="1796" width="22.28515625" customWidth="1"/>
    <col min="1797" max="1797" width="14" customWidth="1"/>
    <col min="1798" max="1798" width="20.5703125" customWidth="1"/>
    <col min="2051" max="2051" width="29.7109375" customWidth="1"/>
    <col min="2052" max="2052" width="22.28515625" customWidth="1"/>
    <col min="2053" max="2053" width="14" customWidth="1"/>
    <col min="2054" max="2054" width="20.5703125" customWidth="1"/>
    <col min="2307" max="2307" width="29.7109375" customWidth="1"/>
    <col min="2308" max="2308" width="22.28515625" customWidth="1"/>
    <col min="2309" max="2309" width="14" customWidth="1"/>
    <col min="2310" max="2310" width="20.5703125" customWidth="1"/>
    <col min="2563" max="2563" width="29.7109375" customWidth="1"/>
    <col min="2564" max="2564" width="22.28515625" customWidth="1"/>
    <col min="2565" max="2565" width="14" customWidth="1"/>
    <col min="2566" max="2566" width="20.5703125" customWidth="1"/>
    <col min="2819" max="2819" width="29.7109375" customWidth="1"/>
    <col min="2820" max="2820" width="22.28515625" customWidth="1"/>
    <col min="2821" max="2821" width="14" customWidth="1"/>
    <col min="2822" max="2822" width="20.5703125" customWidth="1"/>
    <col min="3075" max="3075" width="29.7109375" customWidth="1"/>
    <col min="3076" max="3076" width="22.28515625" customWidth="1"/>
    <col min="3077" max="3077" width="14" customWidth="1"/>
    <col min="3078" max="3078" width="20.5703125" customWidth="1"/>
    <col min="3331" max="3331" width="29.7109375" customWidth="1"/>
    <col min="3332" max="3332" width="22.28515625" customWidth="1"/>
    <col min="3333" max="3333" width="14" customWidth="1"/>
    <col min="3334" max="3334" width="20.5703125" customWidth="1"/>
    <col min="3587" max="3587" width="29.7109375" customWidth="1"/>
    <col min="3588" max="3588" width="22.28515625" customWidth="1"/>
    <col min="3589" max="3589" width="14" customWidth="1"/>
    <col min="3590" max="3590" width="20.5703125" customWidth="1"/>
    <col min="3843" max="3843" width="29.7109375" customWidth="1"/>
    <col min="3844" max="3844" width="22.28515625" customWidth="1"/>
    <col min="3845" max="3845" width="14" customWidth="1"/>
    <col min="3846" max="3846" width="20.5703125" customWidth="1"/>
    <col min="4099" max="4099" width="29.7109375" customWidth="1"/>
    <col min="4100" max="4100" width="22.28515625" customWidth="1"/>
    <col min="4101" max="4101" width="14" customWidth="1"/>
    <col min="4102" max="4102" width="20.5703125" customWidth="1"/>
    <col min="4355" max="4355" width="29.7109375" customWidth="1"/>
    <col min="4356" max="4356" width="22.28515625" customWidth="1"/>
    <col min="4357" max="4357" width="14" customWidth="1"/>
    <col min="4358" max="4358" width="20.5703125" customWidth="1"/>
    <col min="4611" max="4611" width="29.7109375" customWidth="1"/>
    <col min="4612" max="4612" width="22.28515625" customWidth="1"/>
    <col min="4613" max="4613" width="14" customWidth="1"/>
    <col min="4614" max="4614" width="20.5703125" customWidth="1"/>
    <col min="4867" max="4867" width="29.7109375" customWidth="1"/>
    <col min="4868" max="4868" width="22.28515625" customWidth="1"/>
    <col min="4869" max="4869" width="14" customWidth="1"/>
    <col min="4870" max="4870" width="20.5703125" customWidth="1"/>
    <col min="5123" max="5123" width="29.7109375" customWidth="1"/>
    <col min="5124" max="5124" width="22.28515625" customWidth="1"/>
    <col min="5125" max="5125" width="14" customWidth="1"/>
    <col min="5126" max="5126" width="20.5703125" customWidth="1"/>
    <col min="5379" max="5379" width="29.7109375" customWidth="1"/>
    <col min="5380" max="5380" width="22.28515625" customWidth="1"/>
    <col min="5381" max="5381" width="14" customWidth="1"/>
    <col min="5382" max="5382" width="20.5703125" customWidth="1"/>
    <col min="5635" max="5635" width="29.7109375" customWidth="1"/>
    <col min="5636" max="5636" width="22.28515625" customWidth="1"/>
    <col min="5637" max="5637" width="14" customWidth="1"/>
    <col min="5638" max="5638" width="20.5703125" customWidth="1"/>
    <col min="5891" max="5891" width="29.7109375" customWidth="1"/>
    <col min="5892" max="5892" width="22.28515625" customWidth="1"/>
    <col min="5893" max="5893" width="14" customWidth="1"/>
    <col min="5894" max="5894" width="20.5703125" customWidth="1"/>
    <col min="6147" max="6147" width="29.7109375" customWidth="1"/>
    <col min="6148" max="6148" width="22.28515625" customWidth="1"/>
    <col min="6149" max="6149" width="14" customWidth="1"/>
    <col min="6150" max="6150" width="20.5703125" customWidth="1"/>
    <col min="6403" max="6403" width="29.7109375" customWidth="1"/>
    <col min="6404" max="6404" width="22.28515625" customWidth="1"/>
    <col min="6405" max="6405" width="14" customWidth="1"/>
    <col min="6406" max="6406" width="20.5703125" customWidth="1"/>
    <col min="6659" max="6659" width="29.7109375" customWidth="1"/>
    <col min="6660" max="6660" width="22.28515625" customWidth="1"/>
    <col min="6661" max="6661" width="14" customWidth="1"/>
    <col min="6662" max="6662" width="20.5703125" customWidth="1"/>
    <col min="6915" max="6915" width="29.7109375" customWidth="1"/>
    <col min="6916" max="6916" width="22.28515625" customWidth="1"/>
    <col min="6917" max="6917" width="14" customWidth="1"/>
    <col min="6918" max="6918" width="20.5703125" customWidth="1"/>
    <col min="7171" max="7171" width="29.7109375" customWidth="1"/>
    <col min="7172" max="7172" width="22.28515625" customWidth="1"/>
    <col min="7173" max="7173" width="14" customWidth="1"/>
    <col min="7174" max="7174" width="20.5703125" customWidth="1"/>
    <col min="7427" max="7427" width="29.7109375" customWidth="1"/>
    <col min="7428" max="7428" width="22.28515625" customWidth="1"/>
    <col min="7429" max="7429" width="14" customWidth="1"/>
    <col min="7430" max="7430" width="20.5703125" customWidth="1"/>
    <col min="7683" max="7683" width="29.7109375" customWidth="1"/>
    <col min="7684" max="7684" width="22.28515625" customWidth="1"/>
    <col min="7685" max="7685" width="14" customWidth="1"/>
    <col min="7686" max="7686" width="20.5703125" customWidth="1"/>
    <col min="7939" max="7939" width="29.7109375" customWidth="1"/>
    <col min="7940" max="7940" width="22.28515625" customWidth="1"/>
    <col min="7941" max="7941" width="14" customWidth="1"/>
    <col min="7942" max="7942" width="20.5703125" customWidth="1"/>
    <col min="8195" max="8195" width="29.7109375" customWidth="1"/>
    <col min="8196" max="8196" width="22.28515625" customWidth="1"/>
    <col min="8197" max="8197" width="14" customWidth="1"/>
    <col min="8198" max="8198" width="20.5703125" customWidth="1"/>
    <col min="8451" max="8451" width="29.7109375" customWidth="1"/>
    <col min="8452" max="8452" width="22.28515625" customWidth="1"/>
    <col min="8453" max="8453" width="14" customWidth="1"/>
    <col min="8454" max="8454" width="20.5703125" customWidth="1"/>
    <col min="8707" max="8707" width="29.7109375" customWidth="1"/>
    <col min="8708" max="8708" width="22.28515625" customWidth="1"/>
    <col min="8709" max="8709" width="14" customWidth="1"/>
    <col min="8710" max="8710" width="20.5703125" customWidth="1"/>
    <col min="8963" max="8963" width="29.7109375" customWidth="1"/>
    <col min="8964" max="8964" width="22.28515625" customWidth="1"/>
    <col min="8965" max="8965" width="14" customWidth="1"/>
    <col min="8966" max="8966" width="20.5703125" customWidth="1"/>
    <col min="9219" max="9219" width="29.7109375" customWidth="1"/>
    <col min="9220" max="9220" width="22.28515625" customWidth="1"/>
    <col min="9221" max="9221" width="14" customWidth="1"/>
    <col min="9222" max="9222" width="20.5703125" customWidth="1"/>
    <col min="9475" max="9475" width="29.7109375" customWidth="1"/>
    <col min="9476" max="9476" width="22.28515625" customWidth="1"/>
    <col min="9477" max="9477" width="14" customWidth="1"/>
    <col min="9478" max="9478" width="20.5703125" customWidth="1"/>
    <col min="9731" max="9731" width="29.7109375" customWidth="1"/>
    <col min="9732" max="9732" width="22.28515625" customWidth="1"/>
    <col min="9733" max="9733" width="14" customWidth="1"/>
    <col min="9734" max="9734" width="20.5703125" customWidth="1"/>
    <col min="9987" max="9987" width="29.7109375" customWidth="1"/>
    <col min="9988" max="9988" width="22.28515625" customWidth="1"/>
    <col min="9989" max="9989" width="14" customWidth="1"/>
    <col min="9990" max="9990" width="20.5703125" customWidth="1"/>
    <col min="10243" max="10243" width="29.7109375" customWidth="1"/>
    <col min="10244" max="10244" width="22.28515625" customWidth="1"/>
    <col min="10245" max="10245" width="14" customWidth="1"/>
    <col min="10246" max="10246" width="20.5703125" customWidth="1"/>
    <col min="10499" max="10499" width="29.7109375" customWidth="1"/>
    <col min="10500" max="10500" width="22.28515625" customWidth="1"/>
    <col min="10501" max="10501" width="14" customWidth="1"/>
    <col min="10502" max="10502" width="20.5703125" customWidth="1"/>
    <col min="10755" max="10755" width="29.7109375" customWidth="1"/>
    <col min="10756" max="10756" width="22.28515625" customWidth="1"/>
    <col min="10757" max="10757" width="14" customWidth="1"/>
    <col min="10758" max="10758" width="20.5703125" customWidth="1"/>
    <col min="11011" max="11011" width="29.7109375" customWidth="1"/>
    <col min="11012" max="11012" width="22.28515625" customWidth="1"/>
    <col min="11013" max="11013" width="14" customWidth="1"/>
    <col min="11014" max="11014" width="20.5703125" customWidth="1"/>
    <col min="11267" max="11267" width="29.7109375" customWidth="1"/>
    <col min="11268" max="11268" width="22.28515625" customWidth="1"/>
    <col min="11269" max="11269" width="14" customWidth="1"/>
    <col min="11270" max="11270" width="20.5703125" customWidth="1"/>
    <col min="11523" max="11523" width="29.7109375" customWidth="1"/>
    <col min="11524" max="11524" width="22.28515625" customWidth="1"/>
    <col min="11525" max="11525" width="14" customWidth="1"/>
    <col min="11526" max="11526" width="20.5703125" customWidth="1"/>
    <col min="11779" max="11779" width="29.7109375" customWidth="1"/>
    <col min="11780" max="11780" width="22.28515625" customWidth="1"/>
    <col min="11781" max="11781" width="14" customWidth="1"/>
    <col min="11782" max="11782" width="20.5703125" customWidth="1"/>
    <col min="12035" max="12035" width="29.7109375" customWidth="1"/>
    <col min="12036" max="12036" width="22.28515625" customWidth="1"/>
    <col min="12037" max="12037" width="14" customWidth="1"/>
    <col min="12038" max="12038" width="20.5703125" customWidth="1"/>
    <col min="12291" max="12291" width="29.7109375" customWidth="1"/>
    <col min="12292" max="12292" width="22.28515625" customWidth="1"/>
    <col min="12293" max="12293" width="14" customWidth="1"/>
    <col min="12294" max="12294" width="20.5703125" customWidth="1"/>
    <col min="12547" max="12547" width="29.7109375" customWidth="1"/>
    <col min="12548" max="12548" width="22.28515625" customWidth="1"/>
    <col min="12549" max="12549" width="14" customWidth="1"/>
    <col min="12550" max="12550" width="20.5703125" customWidth="1"/>
    <col min="12803" max="12803" width="29.7109375" customWidth="1"/>
    <col min="12804" max="12804" width="22.28515625" customWidth="1"/>
    <col min="12805" max="12805" width="14" customWidth="1"/>
    <col min="12806" max="12806" width="20.5703125" customWidth="1"/>
    <col min="13059" max="13059" width="29.7109375" customWidth="1"/>
    <col min="13060" max="13060" width="22.28515625" customWidth="1"/>
    <col min="13061" max="13061" width="14" customWidth="1"/>
    <col min="13062" max="13062" width="20.5703125" customWidth="1"/>
    <col min="13315" max="13315" width="29.7109375" customWidth="1"/>
    <col min="13316" max="13316" width="22.28515625" customWidth="1"/>
    <col min="13317" max="13317" width="14" customWidth="1"/>
    <col min="13318" max="13318" width="20.5703125" customWidth="1"/>
    <col min="13571" max="13571" width="29.7109375" customWidth="1"/>
    <col min="13572" max="13572" width="22.28515625" customWidth="1"/>
    <col min="13573" max="13573" width="14" customWidth="1"/>
    <col min="13574" max="13574" width="20.5703125" customWidth="1"/>
    <col min="13827" max="13827" width="29.7109375" customWidth="1"/>
    <col min="13828" max="13828" width="22.28515625" customWidth="1"/>
    <col min="13829" max="13829" width="14" customWidth="1"/>
    <col min="13830" max="13830" width="20.5703125" customWidth="1"/>
    <col min="14083" max="14083" width="29.7109375" customWidth="1"/>
    <col min="14084" max="14084" width="22.28515625" customWidth="1"/>
    <col min="14085" max="14085" width="14" customWidth="1"/>
    <col min="14086" max="14086" width="20.5703125" customWidth="1"/>
    <col min="14339" max="14339" width="29.7109375" customWidth="1"/>
    <col min="14340" max="14340" width="22.28515625" customWidth="1"/>
    <col min="14341" max="14341" width="14" customWidth="1"/>
    <col min="14342" max="14342" width="20.5703125" customWidth="1"/>
    <col min="14595" max="14595" width="29.7109375" customWidth="1"/>
    <col min="14596" max="14596" width="22.28515625" customWidth="1"/>
    <col min="14597" max="14597" width="14" customWidth="1"/>
    <col min="14598" max="14598" width="20.5703125" customWidth="1"/>
    <col min="14851" max="14851" width="29.7109375" customWidth="1"/>
    <col min="14852" max="14852" width="22.28515625" customWidth="1"/>
    <col min="14853" max="14853" width="14" customWidth="1"/>
    <col min="14854" max="14854" width="20.5703125" customWidth="1"/>
    <col min="15107" max="15107" width="29.7109375" customWidth="1"/>
    <col min="15108" max="15108" width="22.28515625" customWidth="1"/>
    <col min="15109" max="15109" width="14" customWidth="1"/>
    <col min="15110" max="15110" width="20.5703125" customWidth="1"/>
    <col min="15363" max="15363" width="29.7109375" customWidth="1"/>
    <col min="15364" max="15364" width="22.28515625" customWidth="1"/>
    <col min="15365" max="15365" width="14" customWidth="1"/>
    <col min="15366" max="15366" width="20.5703125" customWidth="1"/>
    <col min="15619" max="15619" width="29.7109375" customWidth="1"/>
    <col min="15620" max="15620" width="22.28515625" customWidth="1"/>
    <col min="15621" max="15621" width="14" customWidth="1"/>
    <col min="15622" max="15622" width="20.5703125" customWidth="1"/>
    <col min="15875" max="15875" width="29.7109375" customWidth="1"/>
    <col min="15876" max="15876" width="22.28515625" customWidth="1"/>
    <col min="15877" max="15877" width="14" customWidth="1"/>
    <col min="15878" max="15878" width="20.5703125" customWidth="1"/>
    <col min="16131" max="16131" width="29.7109375" customWidth="1"/>
    <col min="16132" max="16132" width="22.28515625" customWidth="1"/>
    <col min="16133" max="16133" width="14" customWidth="1"/>
    <col min="16134" max="16134" width="20.5703125" customWidth="1"/>
  </cols>
  <sheetData>
    <row r="1" spans="1:17" ht="24" thickTop="1">
      <c r="A1" s="129"/>
      <c r="B1" s="130" t="s">
        <v>391</v>
      </c>
      <c r="C1" s="130"/>
      <c r="D1" s="130"/>
      <c r="E1" s="131"/>
      <c r="F1" s="49"/>
      <c r="G1" s="129"/>
      <c r="H1" s="130" t="s">
        <v>391</v>
      </c>
      <c r="I1" s="130"/>
      <c r="J1" s="130"/>
      <c r="K1" s="131"/>
    </row>
    <row r="2" spans="1:17">
      <c r="A2" s="132"/>
      <c r="B2" s="49"/>
      <c r="C2" s="49"/>
      <c r="D2" s="49"/>
      <c r="E2" s="133"/>
      <c r="F2" s="49"/>
      <c r="G2" s="132"/>
      <c r="H2" s="49"/>
      <c r="I2" s="49"/>
      <c r="J2" s="49"/>
      <c r="K2" s="133"/>
    </row>
    <row r="3" spans="1:17" ht="20.25">
      <c r="A3" s="134" t="s">
        <v>385</v>
      </c>
      <c r="B3" s="135"/>
      <c r="C3" s="135" t="s">
        <v>392</v>
      </c>
      <c r="D3" s="135"/>
      <c r="E3" s="245"/>
      <c r="F3" s="49"/>
      <c r="G3" s="134" t="s">
        <v>385</v>
      </c>
      <c r="H3" s="135"/>
      <c r="I3" s="135" t="s">
        <v>392</v>
      </c>
      <c r="J3" s="135"/>
      <c r="K3" s="245"/>
    </row>
    <row r="4" spans="1:17" ht="20.25">
      <c r="A4" s="136"/>
      <c r="B4" s="143" t="s">
        <v>617</v>
      </c>
      <c r="C4" s="147" t="s">
        <v>615</v>
      </c>
      <c r="D4" s="152" t="s">
        <v>616</v>
      </c>
      <c r="E4" s="246"/>
      <c r="F4" s="49"/>
      <c r="G4" s="136"/>
      <c r="H4" s="143" t="s">
        <v>617</v>
      </c>
      <c r="I4" s="150" t="s">
        <v>615</v>
      </c>
      <c r="J4" s="155" t="s">
        <v>616</v>
      </c>
      <c r="K4" s="246"/>
    </row>
    <row r="5" spans="1:17" ht="20.25">
      <c r="A5" s="136"/>
      <c r="B5" s="144"/>
      <c r="C5" s="148"/>
      <c r="D5" s="153"/>
      <c r="E5" s="246"/>
      <c r="F5" s="49"/>
      <c r="G5" s="136"/>
      <c r="H5" s="144"/>
      <c r="I5" s="148"/>
      <c r="J5" s="153"/>
      <c r="K5" s="246"/>
    </row>
    <row r="6" spans="1:17" ht="26.25">
      <c r="A6" s="1157" t="s">
        <v>2041</v>
      </c>
      <c r="B6" s="1158">
        <v>200</v>
      </c>
      <c r="C6" s="1159">
        <v>400</v>
      </c>
      <c r="D6" s="1160">
        <v>500</v>
      </c>
      <c r="E6" s="246"/>
      <c r="F6" s="49"/>
      <c r="G6" s="1157" t="s">
        <v>2065</v>
      </c>
      <c r="H6" s="1158">
        <v>200</v>
      </c>
      <c r="I6" s="1159">
        <v>400</v>
      </c>
      <c r="J6" s="1160">
        <v>600</v>
      </c>
      <c r="K6" s="246"/>
      <c r="M6" s="1165" t="s">
        <v>1357</v>
      </c>
      <c r="N6" s="1158">
        <v>200</v>
      </c>
      <c r="O6" s="1159">
        <v>400</v>
      </c>
      <c r="P6" s="231">
        <v>600</v>
      </c>
      <c r="Q6" s="247"/>
    </row>
    <row r="7" spans="1:17" ht="26.25">
      <c r="A7" s="1161" t="s">
        <v>394</v>
      </c>
      <c r="B7" s="1162">
        <v>150</v>
      </c>
      <c r="C7" s="1163">
        <v>300</v>
      </c>
      <c r="D7" s="1164">
        <v>400</v>
      </c>
      <c r="E7" s="246"/>
      <c r="F7" s="49"/>
      <c r="G7" s="1161" t="s">
        <v>2066</v>
      </c>
      <c r="H7" s="1162">
        <v>100</v>
      </c>
      <c r="I7" s="1163">
        <v>200</v>
      </c>
      <c r="J7" s="1164">
        <v>300</v>
      </c>
      <c r="K7" s="247"/>
    </row>
    <row r="8" spans="1:17" ht="26.25">
      <c r="A8" s="1165" t="s">
        <v>1357</v>
      </c>
      <c r="B8" s="1158">
        <v>200</v>
      </c>
      <c r="C8" s="1159">
        <v>400</v>
      </c>
      <c r="D8" s="231">
        <v>600</v>
      </c>
      <c r="E8" s="247"/>
      <c r="F8" s="49"/>
      <c r="G8" s="138"/>
      <c r="H8" s="146"/>
      <c r="I8" s="150"/>
      <c r="J8" s="155"/>
      <c r="K8" s="140" t="s">
        <v>398</v>
      </c>
    </row>
    <row r="9" spans="1:17" ht="20.25">
      <c r="A9" s="1153" t="s">
        <v>393</v>
      </c>
      <c r="B9" s="1154">
        <v>100</v>
      </c>
      <c r="C9" s="1155">
        <v>200</v>
      </c>
      <c r="D9" s="1156">
        <v>300</v>
      </c>
      <c r="E9" s="247"/>
      <c r="F9" s="49"/>
      <c r="G9" s="138"/>
      <c r="H9" s="145"/>
      <c r="I9" s="149"/>
      <c r="J9" s="154"/>
      <c r="K9" s="141"/>
    </row>
    <row r="10" spans="1:17" ht="26.25">
      <c r="A10" s="1153" t="s">
        <v>396</v>
      </c>
      <c r="B10" s="1154">
        <v>100</v>
      </c>
      <c r="C10" s="1155">
        <v>150</v>
      </c>
      <c r="D10" s="1156">
        <v>200</v>
      </c>
      <c r="E10" s="246"/>
      <c r="F10" s="49"/>
      <c r="G10" s="1165" t="s">
        <v>1024</v>
      </c>
      <c r="H10" s="1166">
        <v>200</v>
      </c>
      <c r="I10" s="1167">
        <v>400</v>
      </c>
      <c r="J10" s="231">
        <v>700</v>
      </c>
      <c r="K10" s="1168">
        <v>20</v>
      </c>
    </row>
    <row r="11" spans="1:17" ht="26.25">
      <c r="A11" s="1153" t="s">
        <v>397</v>
      </c>
      <c r="B11" s="1154">
        <v>50</v>
      </c>
      <c r="C11" s="1155" t="s">
        <v>93</v>
      </c>
      <c r="D11" s="1156" t="s">
        <v>93</v>
      </c>
      <c r="E11" s="246"/>
      <c r="F11" s="49"/>
      <c r="G11" s="1165" t="s">
        <v>1066</v>
      </c>
      <c r="H11" s="1166" t="s">
        <v>93</v>
      </c>
      <c r="I11" s="1170" t="s">
        <v>618</v>
      </c>
      <c r="J11" s="231">
        <v>800</v>
      </c>
      <c r="K11" s="1169">
        <v>40</v>
      </c>
    </row>
    <row r="12" spans="1:17" ht="26.25">
      <c r="A12" s="138"/>
      <c r="B12" s="146"/>
      <c r="C12" s="150"/>
      <c r="D12" s="155"/>
      <c r="E12" s="140" t="s">
        <v>398</v>
      </c>
      <c r="F12" s="139"/>
      <c r="G12" s="1165" t="s">
        <v>403</v>
      </c>
      <c r="H12" s="1166" t="s">
        <v>93</v>
      </c>
      <c r="I12" s="1170" t="s">
        <v>619</v>
      </c>
      <c r="J12" s="231">
        <v>1000</v>
      </c>
      <c r="K12" s="1169">
        <v>50</v>
      </c>
    </row>
    <row r="13" spans="1:17" ht="21" thickBot="1">
      <c r="A13" s="138"/>
      <c r="B13" s="145"/>
      <c r="C13" s="149"/>
      <c r="D13" s="154"/>
      <c r="E13" s="141"/>
      <c r="F13" s="137"/>
      <c r="G13" s="471" t="s">
        <v>1281</v>
      </c>
      <c r="H13" s="178"/>
      <c r="I13" s="178"/>
      <c r="J13" s="178"/>
      <c r="K13" s="472"/>
    </row>
    <row r="14" spans="1:17" ht="27" thickTop="1">
      <c r="A14" s="1165" t="s">
        <v>399</v>
      </c>
      <c r="B14" s="1166">
        <v>200</v>
      </c>
      <c r="C14" s="1167">
        <v>400</v>
      </c>
      <c r="D14" s="231">
        <v>600</v>
      </c>
      <c r="E14" s="1168">
        <v>15</v>
      </c>
      <c r="F14" s="242"/>
    </row>
    <row r="15" spans="1:17" ht="26.25">
      <c r="A15" s="1165" t="s">
        <v>400</v>
      </c>
      <c r="B15" s="1166">
        <v>300</v>
      </c>
      <c r="C15" s="1167">
        <v>500</v>
      </c>
      <c r="D15" s="231">
        <v>700</v>
      </c>
      <c r="E15" s="1168">
        <v>20</v>
      </c>
      <c r="F15" s="242"/>
    </row>
    <row r="16" spans="1:17" ht="26.25">
      <c r="A16" s="1165" t="s">
        <v>401</v>
      </c>
      <c r="B16" s="1166" t="s">
        <v>93</v>
      </c>
      <c r="C16" s="1170" t="s">
        <v>618</v>
      </c>
      <c r="D16" s="231">
        <v>700</v>
      </c>
      <c r="E16" s="1169">
        <v>25</v>
      </c>
      <c r="F16" s="154"/>
    </row>
    <row r="17" spans="1:6" ht="26.25">
      <c r="A17" s="1165" t="s">
        <v>402</v>
      </c>
      <c r="B17" s="1166" t="s">
        <v>93</v>
      </c>
      <c r="C17" s="1170" t="s">
        <v>618</v>
      </c>
      <c r="D17" s="231">
        <v>800</v>
      </c>
      <c r="E17" s="1169">
        <v>35</v>
      </c>
      <c r="F17" s="243"/>
    </row>
    <row r="18" spans="1:6" ht="26.25">
      <c r="A18" s="1165" t="s">
        <v>403</v>
      </c>
      <c r="B18" s="1166" t="s">
        <v>93</v>
      </c>
      <c r="C18" s="1170" t="s">
        <v>619</v>
      </c>
      <c r="D18" s="231">
        <v>1000</v>
      </c>
      <c r="E18" s="1169">
        <v>40</v>
      </c>
      <c r="F18" s="244"/>
    </row>
    <row r="19" spans="1:6" ht="16.5" thickBot="1">
      <c r="A19" s="471" t="s">
        <v>1281</v>
      </c>
      <c r="B19" s="178"/>
      <c r="C19" s="178"/>
      <c r="D19" s="178"/>
      <c r="E19" s="472"/>
    </row>
    <row r="20" spans="1:6" ht="15.75" thickTop="1"/>
  </sheetData>
  <pageMargins left="0.70866141732283472" right="0.70866141732283472" top="0.74803149606299213" bottom="0.74803149606299213" header="0.31496062992125984" footer="0.31496062992125984"/>
  <pageSetup paperSize="9" orientation="landscape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037B02-B04F-4FE9-8B37-376AAF49B2E1}">
  <sheetPr>
    <pageSetUpPr fitToPage="1"/>
  </sheetPr>
  <dimension ref="A1:AE130"/>
  <sheetViews>
    <sheetView topLeftCell="A6" workbookViewId="0">
      <selection activeCell="B37" sqref="B37:F40"/>
    </sheetView>
  </sheetViews>
  <sheetFormatPr defaultRowHeight="15"/>
  <cols>
    <col min="1" max="1" width="26.5703125" customWidth="1"/>
    <col min="2" max="2" width="21.140625" customWidth="1"/>
    <col min="3" max="3" width="18.140625" customWidth="1"/>
    <col min="4" max="4" width="16.7109375" customWidth="1"/>
    <col min="5" max="5" width="14.85546875" customWidth="1"/>
    <col min="6" max="6" width="14.28515625" customWidth="1"/>
    <col min="7" max="7" width="20.42578125" customWidth="1"/>
    <col min="8" max="8" width="13.28515625" customWidth="1"/>
    <col min="9" max="9" width="12.140625" customWidth="1"/>
    <col min="10" max="10" width="17" customWidth="1"/>
    <col min="13" max="13" width="15.140625" customWidth="1"/>
    <col min="14" max="14" width="9.42578125" customWidth="1"/>
    <col min="19" max="19" width="8.42578125" customWidth="1"/>
    <col min="23" max="23" width="11.7109375" style="1" customWidth="1"/>
    <col min="24" max="24" width="31.7109375" style="1" customWidth="1"/>
    <col min="26" max="26" width="23.7109375" style="1" customWidth="1"/>
    <col min="27" max="27" width="25.5703125" style="1" customWidth="1"/>
    <col min="28" max="28" width="22.85546875" style="1" customWidth="1"/>
    <col min="29" max="29" width="26" style="1" customWidth="1"/>
  </cols>
  <sheetData>
    <row r="1" spans="1:30" ht="5.25" customHeight="1" thickTop="1" thickBot="1">
      <c r="A1" s="129"/>
      <c r="B1" s="130"/>
      <c r="C1" s="130"/>
      <c r="D1" s="130"/>
      <c r="E1" s="131"/>
    </row>
    <row r="2" spans="1:30" ht="26.25" thickTop="1">
      <c r="A2" s="129"/>
      <c r="B2" s="130" t="s">
        <v>391</v>
      </c>
      <c r="C2" s="130"/>
      <c r="D2" s="130"/>
      <c r="E2" s="131"/>
      <c r="M2" s="259" t="s">
        <v>531</v>
      </c>
      <c r="N2" s="81"/>
      <c r="O2" s="259" t="s">
        <v>816</v>
      </c>
      <c r="P2" s="81"/>
      <c r="W2" s="434" t="s">
        <v>412</v>
      </c>
      <c r="X2" s="237" t="s">
        <v>414</v>
      </c>
      <c r="Y2" s="416"/>
      <c r="Z2" s="435" t="s">
        <v>1260</v>
      </c>
      <c r="AA2" s="436" t="s">
        <v>1258</v>
      </c>
      <c r="AB2" s="437" t="s">
        <v>1261</v>
      </c>
      <c r="AC2" s="438" t="s">
        <v>1259</v>
      </c>
      <c r="AD2" s="228"/>
    </row>
    <row r="3" spans="1:30" ht="18.75">
      <c r="A3" s="132"/>
      <c r="B3" s="49"/>
      <c r="C3" s="49"/>
      <c r="D3" s="49"/>
      <c r="E3" s="133"/>
      <c r="W3" s="434" t="s">
        <v>412</v>
      </c>
      <c r="X3" s="237" t="s">
        <v>414</v>
      </c>
      <c r="Y3" s="416"/>
      <c r="Z3" s="435" t="s">
        <v>1260</v>
      </c>
      <c r="AA3" s="436" t="s">
        <v>1258</v>
      </c>
      <c r="AB3" s="437" t="s">
        <v>1261</v>
      </c>
      <c r="AC3" s="438" t="s">
        <v>1259</v>
      </c>
      <c r="AD3" s="228"/>
    </row>
    <row r="4" spans="1:30" ht="20.25">
      <c r="A4" s="134" t="s">
        <v>385</v>
      </c>
      <c r="B4" s="135"/>
      <c r="C4" s="135" t="s">
        <v>392</v>
      </c>
      <c r="D4" s="135"/>
      <c r="E4" s="245"/>
      <c r="M4" s="16" t="s">
        <v>33</v>
      </c>
      <c r="W4" s="434" t="s">
        <v>412</v>
      </c>
      <c r="X4" s="237" t="s">
        <v>414</v>
      </c>
      <c r="Y4" s="416"/>
      <c r="Z4" s="435" t="s">
        <v>1260</v>
      </c>
      <c r="AA4" s="436" t="s">
        <v>1258</v>
      </c>
      <c r="AB4" s="437" t="s">
        <v>1261</v>
      </c>
      <c r="AC4" s="438" t="s">
        <v>1259</v>
      </c>
      <c r="AD4" s="228"/>
    </row>
    <row r="5" spans="1:30" ht="20.25">
      <c r="A5" s="136"/>
      <c r="B5" s="146" t="s">
        <v>617</v>
      </c>
      <c r="C5" s="150" t="s">
        <v>615</v>
      </c>
      <c r="D5" s="155" t="s">
        <v>616</v>
      </c>
      <c r="E5" s="246"/>
      <c r="M5" s="13" t="s">
        <v>36</v>
      </c>
      <c r="O5" s="14">
        <v>12</v>
      </c>
      <c r="W5" s="434" t="s">
        <v>412</v>
      </c>
      <c r="X5" s="237" t="s">
        <v>414</v>
      </c>
      <c r="Y5" s="416"/>
      <c r="Z5" s="435" t="s">
        <v>1260</v>
      </c>
      <c r="AA5" s="436" t="s">
        <v>1258</v>
      </c>
      <c r="AB5" s="437" t="s">
        <v>1261</v>
      </c>
      <c r="AC5" s="438" t="s">
        <v>1259</v>
      </c>
      <c r="AD5" s="228"/>
    </row>
    <row r="6" spans="1:30" ht="20.25">
      <c r="A6" s="136"/>
      <c r="B6" s="144"/>
      <c r="C6" s="148"/>
      <c r="D6" s="153"/>
      <c r="E6" s="246"/>
      <c r="M6" s="13" t="s">
        <v>45</v>
      </c>
      <c r="O6" s="14">
        <v>1</v>
      </c>
      <c r="W6" s="434" t="s">
        <v>412</v>
      </c>
      <c r="X6" s="237" t="s">
        <v>414</v>
      </c>
      <c r="Y6" s="416"/>
      <c r="Z6" s="435" t="s">
        <v>1260</v>
      </c>
      <c r="AA6" s="436" t="s">
        <v>1258</v>
      </c>
      <c r="AB6" s="437" t="s">
        <v>1261</v>
      </c>
      <c r="AC6" s="438" t="s">
        <v>1259</v>
      </c>
      <c r="AD6" s="228"/>
    </row>
    <row r="7" spans="1:30" ht="20.25">
      <c r="A7" s="138" t="s">
        <v>393</v>
      </c>
      <c r="B7" s="145">
        <v>100</v>
      </c>
      <c r="C7" s="149">
        <v>200</v>
      </c>
      <c r="D7" s="154">
        <v>300</v>
      </c>
      <c r="E7" s="246"/>
      <c r="M7" s="13" t="s">
        <v>37</v>
      </c>
      <c r="O7" s="14">
        <v>19</v>
      </c>
      <c r="W7" s="434" t="s">
        <v>412</v>
      </c>
      <c r="X7" s="237" t="s">
        <v>414</v>
      </c>
      <c r="Y7" s="416"/>
      <c r="Z7" s="435" t="s">
        <v>1260</v>
      </c>
      <c r="AA7" s="436" t="s">
        <v>1258</v>
      </c>
      <c r="AB7" s="437" t="s">
        <v>1261</v>
      </c>
      <c r="AC7" s="438" t="s">
        <v>1259</v>
      </c>
      <c r="AD7" s="228"/>
    </row>
    <row r="8" spans="1:30" ht="20.25">
      <c r="A8" s="419" t="s">
        <v>1282</v>
      </c>
      <c r="B8" s="145">
        <v>200</v>
      </c>
      <c r="C8" s="149">
        <v>400</v>
      </c>
      <c r="D8" s="154">
        <v>500</v>
      </c>
      <c r="E8" s="246"/>
      <c r="M8" s="13" t="s">
        <v>38</v>
      </c>
      <c r="O8" s="14">
        <v>13</v>
      </c>
      <c r="W8" s="434" t="s">
        <v>412</v>
      </c>
      <c r="X8" s="237" t="s">
        <v>414</v>
      </c>
      <c r="Y8" s="416"/>
      <c r="Z8" s="435" t="s">
        <v>1260</v>
      </c>
      <c r="AA8" s="436" t="s">
        <v>1258</v>
      </c>
      <c r="AB8" s="437" t="s">
        <v>1261</v>
      </c>
      <c r="AC8" s="438" t="s">
        <v>1259</v>
      </c>
      <c r="AD8" s="228"/>
    </row>
    <row r="9" spans="1:30" ht="21" thickBot="1">
      <c r="A9" s="138" t="s">
        <v>394</v>
      </c>
      <c r="B9" s="145">
        <v>150</v>
      </c>
      <c r="C9" s="149">
        <v>300</v>
      </c>
      <c r="D9" s="154">
        <v>400</v>
      </c>
      <c r="E9" s="247"/>
      <c r="M9" s="13" t="s">
        <v>39</v>
      </c>
      <c r="O9" s="14" t="s">
        <v>811</v>
      </c>
      <c r="W9" s="434" t="s">
        <v>412</v>
      </c>
      <c r="X9" s="237" t="s">
        <v>414</v>
      </c>
      <c r="Y9" s="416"/>
      <c r="Z9" s="435" t="s">
        <v>1260</v>
      </c>
      <c r="AA9" s="436" t="s">
        <v>1258</v>
      </c>
      <c r="AB9" s="437" t="s">
        <v>1261</v>
      </c>
      <c r="AC9" s="438" t="s">
        <v>1259</v>
      </c>
      <c r="AD9" s="228"/>
    </row>
    <row r="10" spans="1:30" ht="21.75" thickTop="1" thickBot="1">
      <c r="A10" s="138" t="s">
        <v>395</v>
      </c>
      <c r="B10" s="145">
        <v>200</v>
      </c>
      <c r="C10" s="149">
        <v>400</v>
      </c>
      <c r="D10" s="154">
        <v>600</v>
      </c>
      <c r="E10" s="247"/>
      <c r="M10" s="16" t="s">
        <v>41</v>
      </c>
      <c r="N10" s="25">
        <v>1</v>
      </c>
      <c r="O10" s="77">
        <v>2</v>
      </c>
      <c r="P10" s="74">
        <v>3</v>
      </c>
      <c r="Q10" s="75">
        <v>4</v>
      </c>
      <c r="R10" s="75">
        <v>5</v>
      </c>
      <c r="S10" s="75">
        <v>6</v>
      </c>
      <c r="T10" s="76">
        <v>7</v>
      </c>
      <c r="W10" s="434" t="s">
        <v>412</v>
      </c>
      <c r="X10" s="237" t="s">
        <v>414</v>
      </c>
      <c r="Y10" s="416"/>
      <c r="Z10" s="435" t="s">
        <v>1260</v>
      </c>
      <c r="AA10" s="436" t="s">
        <v>1258</v>
      </c>
      <c r="AB10" s="437" t="s">
        <v>1261</v>
      </c>
      <c r="AC10" s="438" t="s">
        <v>1259</v>
      </c>
      <c r="AD10" s="228"/>
    </row>
    <row r="11" spans="1:30" ht="21.75" thickTop="1" thickBot="1">
      <c r="A11" s="138" t="s">
        <v>396</v>
      </c>
      <c r="B11" s="145">
        <v>100</v>
      </c>
      <c r="C11" s="149">
        <v>150</v>
      </c>
      <c r="D11" s="154">
        <v>200</v>
      </c>
      <c r="E11" s="246"/>
      <c r="M11" s="17"/>
      <c r="N11" s="71"/>
      <c r="O11" s="71"/>
      <c r="P11" s="69"/>
      <c r="Q11" s="69"/>
      <c r="R11" s="70"/>
      <c r="S11" s="73"/>
      <c r="T11" s="72"/>
      <c r="W11" s="434" t="s">
        <v>412</v>
      </c>
      <c r="X11" s="237" t="s">
        <v>414</v>
      </c>
      <c r="Y11" s="416"/>
      <c r="Z11" s="435" t="s">
        <v>1260</v>
      </c>
      <c r="AA11" s="436" t="s">
        <v>1258</v>
      </c>
      <c r="AB11" s="437" t="s">
        <v>1261</v>
      </c>
      <c r="AC11" s="438" t="s">
        <v>1259</v>
      </c>
      <c r="AD11" s="228"/>
    </row>
    <row r="12" spans="1:30" ht="21" thickTop="1">
      <c r="A12" s="138" t="s">
        <v>397</v>
      </c>
      <c r="B12" s="145">
        <v>50</v>
      </c>
      <c r="C12" s="149" t="s">
        <v>93</v>
      </c>
      <c r="D12" s="154" t="s">
        <v>93</v>
      </c>
      <c r="E12" s="246"/>
      <c r="M12" s="13" t="s">
        <v>42</v>
      </c>
      <c r="N12" s="258" t="s">
        <v>817</v>
      </c>
      <c r="O12" s="258"/>
      <c r="W12" s="434" t="s">
        <v>412</v>
      </c>
      <c r="X12" s="237" t="s">
        <v>414</v>
      </c>
      <c r="Y12" s="416"/>
      <c r="Z12" s="435" t="s">
        <v>1260</v>
      </c>
      <c r="AA12" s="436" t="s">
        <v>1258</v>
      </c>
      <c r="AB12" s="437" t="s">
        <v>1261</v>
      </c>
      <c r="AC12" s="438" t="s">
        <v>1259</v>
      </c>
      <c r="AD12" s="228"/>
    </row>
    <row r="13" spans="1:30" ht="20.25">
      <c r="A13" s="138"/>
      <c r="B13" s="146"/>
      <c r="C13" s="150"/>
      <c r="D13" s="155"/>
      <c r="E13" s="140" t="s">
        <v>398</v>
      </c>
      <c r="W13" s="434" t="s">
        <v>412</v>
      </c>
      <c r="X13" s="237" t="s">
        <v>414</v>
      </c>
      <c r="Y13" s="416"/>
      <c r="Z13" s="435" t="s">
        <v>1260</v>
      </c>
      <c r="AA13" s="436" t="s">
        <v>1258</v>
      </c>
      <c r="AB13" s="437" t="s">
        <v>1261</v>
      </c>
      <c r="AC13" s="438" t="s">
        <v>1259</v>
      </c>
      <c r="AD13" s="228"/>
    </row>
    <row r="14" spans="1:30" ht="20.25">
      <c r="A14" s="138"/>
      <c r="B14" s="145"/>
      <c r="C14" s="149"/>
      <c r="D14" s="154"/>
      <c r="E14" s="141"/>
      <c r="W14" s="434" t="s">
        <v>412</v>
      </c>
      <c r="X14" s="237" t="s">
        <v>414</v>
      </c>
      <c r="Y14" s="416"/>
      <c r="Z14" s="435" t="s">
        <v>1260</v>
      </c>
      <c r="AA14" s="436" t="s">
        <v>1258</v>
      </c>
      <c r="AB14" s="437" t="s">
        <v>1261</v>
      </c>
      <c r="AC14" s="438" t="s">
        <v>1259</v>
      </c>
      <c r="AD14" s="228"/>
    </row>
    <row r="15" spans="1:30" ht="20.25">
      <c r="A15" s="138" t="s">
        <v>399</v>
      </c>
      <c r="B15" s="145">
        <v>200</v>
      </c>
      <c r="C15" s="149">
        <v>400</v>
      </c>
      <c r="D15" s="154">
        <v>600</v>
      </c>
      <c r="E15" s="248">
        <v>15</v>
      </c>
      <c r="W15" s="434" t="s">
        <v>412</v>
      </c>
      <c r="X15" s="237" t="s">
        <v>414</v>
      </c>
      <c r="Y15" s="416"/>
      <c r="Z15" s="435" t="s">
        <v>1260</v>
      </c>
      <c r="AA15" s="436" t="s">
        <v>1258</v>
      </c>
      <c r="AB15" s="437" t="s">
        <v>1261</v>
      </c>
      <c r="AC15" s="438" t="s">
        <v>1259</v>
      </c>
      <c r="AD15" s="228"/>
    </row>
    <row r="16" spans="1:30" ht="25.5">
      <c r="A16" s="138" t="s">
        <v>400</v>
      </c>
      <c r="B16" s="145">
        <v>300</v>
      </c>
      <c r="C16" s="149">
        <v>500</v>
      </c>
      <c r="D16" s="154">
        <v>700</v>
      </c>
      <c r="E16" s="248">
        <v>20</v>
      </c>
      <c r="M16" s="439" t="s">
        <v>531</v>
      </c>
      <c r="N16" s="11" t="s">
        <v>125</v>
      </c>
      <c r="W16" s="434" t="s">
        <v>412</v>
      </c>
      <c r="X16" s="237" t="s">
        <v>414</v>
      </c>
      <c r="Y16" s="416"/>
      <c r="Z16" s="435" t="s">
        <v>1260</v>
      </c>
      <c r="AA16" s="436" t="s">
        <v>1258</v>
      </c>
      <c r="AB16" s="437" t="s">
        <v>1261</v>
      </c>
      <c r="AC16" s="438" t="s">
        <v>1259</v>
      </c>
      <c r="AD16" s="228"/>
    </row>
    <row r="17" spans="1:31" ht="20.25">
      <c r="A17" s="138" t="s">
        <v>1257</v>
      </c>
      <c r="B17" s="145" t="s">
        <v>93</v>
      </c>
      <c r="C17" s="151" t="s">
        <v>618</v>
      </c>
      <c r="D17" s="154">
        <v>700</v>
      </c>
      <c r="E17" s="142">
        <v>25</v>
      </c>
      <c r="W17" s="434" t="s">
        <v>412</v>
      </c>
      <c r="X17" s="237" t="s">
        <v>414</v>
      </c>
      <c r="Y17" s="416"/>
      <c r="Z17" s="435" t="s">
        <v>1260</v>
      </c>
      <c r="AA17" s="436" t="s">
        <v>1258</v>
      </c>
      <c r="AB17" s="437" t="s">
        <v>1261</v>
      </c>
      <c r="AC17" s="438" t="s">
        <v>1259</v>
      </c>
      <c r="AD17" s="228"/>
    </row>
    <row r="18" spans="1:31" ht="20.25">
      <c r="A18" s="138" t="s">
        <v>1283</v>
      </c>
      <c r="B18" s="145" t="s">
        <v>93</v>
      </c>
      <c r="C18" s="151" t="s">
        <v>618</v>
      </c>
      <c r="D18" s="154">
        <v>800</v>
      </c>
      <c r="E18" s="142">
        <v>35</v>
      </c>
      <c r="M18" s="12" t="s">
        <v>33</v>
      </c>
      <c r="W18" s="434" t="s">
        <v>412</v>
      </c>
      <c r="X18" s="237" t="s">
        <v>414</v>
      </c>
      <c r="Y18" s="416"/>
      <c r="Z18" s="435" t="s">
        <v>1260</v>
      </c>
      <c r="AA18" s="436" t="s">
        <v>1258</v>
      </c>
      <c r="AB18" s="437" t="s">
        <v>1261</v>
      </c>
      <c r="AC18" s="438" t="s">
        <v>1259</v>
      </c>
      <c r="AD18" s="228"/>
      <c r="AE18" s="357"/>
    </row>
    <row r="19" spans="1:31" ht="20.25">
      <c r="A19" s="138" t="s">
        <v>403</v>
      </c>
      <c r="B19" s="145" t="s">
        <v>93</v>
      </c>
      <c r="C19" s="151" t="s">
        <v>619</v>
      </c>
      <c r="D19" s="154">
        <v>1000</v>
      </c>
      <c r="E19" s="142">
        <v>40</v>
      </c>
      <c r="M19" s="13" t="s">
        <v>36</v>
      </c>
      <c r="O19" s="14">
        <v>16</v>
      </c>
      <c r="W19" s="434" t="s">
        <v>412</v>
      </c>
      <c r="X19" s="237" t="s">
        <v>414</v>
      </c>
      <c r="Y19" s="416"/>
      <c r="Z19" s="435" t="s">
        <v>1260</v>
      </c>
      <c r="AA19" s="436" t="s">
        <v>1258</v>
      </c>
      <c r="AB19" s="437" t="s">
        <v>1261</v>
      </c>
      <c r="AC19" s="438" t="s">
        <v>1259</v>
      </c>
      <c r="AD19" s="228"/>
      <c r="AE19" s="357"/>
    </row>
    <row r="20" spans="1:31" ht="19.5" thickBot="1">
      <c r="A20" s="471" t="s">
        <v>1281</v>
      </c>
      <c r="B20" s="178"/>
      <c r="C20" s="178"/>
      <c r="D20" s="178"/>
      <c r="E20" s="472"/>
      <c r="M20" s="13" t="s">
        <v>37</v>
      </c>
      <c r="O20" s="14">
        <v>12</v>
      </c>
      <c r="W20"/>
      <c r="AE20" s="433"/>
    </row>
    <row r="21" spans="1:31" ht="33" customHeight="1" thickTop="1" thickBot="1">
      <c r="M21" s="13" t="s">
        <v>38</v>
      </c>
      <c r="O21" s="14">
        <v>11</v>
      </c>
      <c r="W21"/>
    </row>
    <row r="22" spans="1:31" ht="24.75" thickTop="1" thickBot="1">
      <c r="A22" s="102"/>
      <c r="B22" s="98" t="s">
        <v>26</v>
      </c>
      <c r="C22" s="99"/>
      <c r="D22" s="99"/>
      <c r="E22" s="5"/>
      <c r="F22" s="5"/>
      <c r="G22" s="5"/>
      <c r="H22" s="100"/>
      <c r="I22" s="32"/>
      <c r="M22" s="13" t="s">
        <v>39</v>
      </c>
      <c r="O22" s="14" t="s">
        <v>128</v>
      </c>
      <c r="W22" s="442" t="s">
        <v>532</v>
      </c>
      <c r="X22" s="443" t="s">
        <v>176</v>
      </c>
      <c r="Y22" s="444" t="s">
        <v>349</v>
      </c>
    </row>
    <row r="23" spans="1:31" ht="27" thickTop="1" thickBot="1">
      <c r="A23" s="33"/>
      <c r="I23" s="34"/>
      <c r="M23" s="16" t="s">
        <v>41</v>
      </c>
      <c r="N23" s="25">
        <v>1</v>
      </c>
      <c r="O23" s="77">
        <v>3</v>
      </c>
      <c r="P23" s="77">
        <v>4</v>
      </c>
      <c r="Q23" s="74">
        <v>5</v>
      </c>
      <c r="R23" s="74">
        <v>6</v>
      </c>
      <c r="S23" s="75">
        <v>7</v>
      </c>
      <c r="T23" s="76">
        <v>8</v>
      </c>
      <c r="W23" s="440" t="s">
        <v>531</v>
      </c>
      <c r="X23" s="450" t="s">
        <v>916</v>
      </c>
      <c r="Y23" s="441" t="s">
        <v>444</v>
      </c>
    </row>
    <row r="24" spans="1:31" ht="29.25" thickTop="1" thickBot="1">
      <c r="A24" s="360" t="s">
        <v>25</v>
      </c>
      <c r="B24" s="362">
        <v>0</v>
      </c>
      <c r="C24" s="363">
        <v>-2</v>
      </c>
      <c r="D24" s="363">
        <v>-4</v>
      </c>
      <c r="E24" s="363">
        <v>-6</v>
      </c>
      <c r="F24" s="229" t="s">
        <v>1270</v>
      </c>
      <c r="G24" s="88"/>
      <c r="H24" s="93"/>
      <c r="I24" s="34"/>
      <c r="J24" s="88"/>
      <c r="M24" s="17"/>
      <c r="N24" s="71"/>
      <c r="O24" s="71"/>
      <c r="P24" s="69"/>
      <c r="Q24" s="69"/>
      <c r="R24" s="70"/>
      <c r="S24" s="73"/>
      <c r="T24" s="72"/>
      <c r="W24" s="440" t="s">
        <v>532</v>
      </c>
      <c r="X24" s="450" t="s">
        <v>159</v>
      </c>
      <c r="Y24" s="441" t="s">
        <v>623</v>
      </c>
    </row>
    <row r="25" spans="1:31" ht="29.25" thickTop="1" thickBot="1">
      <c r="A25" s="456" t="s">
        <v>1277</v>
      </c>
      <c r="B25" s="379" t="s">
        <v>1143</v>
      </c>
      <c r="C25" s="364">
        <v>0</v>
      </c>
      <c r="D25" s="365">
        <v>-2</v>
      </c>
      <c r="E25" s="366">
        <v>-3</v>
      </c>
      <c r="F25" s="97" t="s">
        <v>1272</v>
      </c>
      <c r="G25" s="88"/>
      <c r="H25" s="462" t="s">
        <v>1278</v>
      </c>
      <c r="I25" s="463"/>
      <c r="J25" s="88"/>
      <c r="M25" s="13" t="s">
        <v>42</v>
      </c>
      <c r="O25" s="22" t="s">
        <v>129</v>
      </c>
      <c r="W25" s="440" t="s">
        <v>533</v>
      </c>
      <c r="X25" s="450" t="s">
        <v>145</v>
      </c>
      <c r="Y25" s="441" t="s">
        <v>444</v>
      </c>
    </row>
    <row r="26" spans="1:31" ht="29.25" thickTop="1" thickBot="1">
      <c r="A26" s="456" t="s">
        <v>1277</v>
      </c>
      <c r="B26" s="364">
        <v>0</v>
      </c>
      <c r="C26" s="365">
        <v>-1</v>
      </c>
      <c r="D26" s="365">
        <v>-3</v>
      </c>
      <c r="E26" s="366">
        <v>-4</v>
      </c>
      <c r="F26" s="229" t="s">
        <v>1272</v>
      </c>
      <c r="G26" s="88"/>
      <c r="H26" s="105" t="s">
        <v>422</v>
      </c>
      <c r="I26" s="34"/>
      <c r="J26" s="88"/>
      <c r="W26" s="440" t="s">
        <v>533</v>
      </c>
      <c r="X26" s="450" t="s">
        <v>1262</v>
      </c>
      <c r="Y26" s="441" t="s">
        <v>444</v>
      </c>
    </row>
    <row r="27" spans="1:31" ht="29.25" thickTop="1" thickBot="1">
      <c r="A27" s="361" t="s">
        <v>24</v>
      </c>
      <c r="B27" s="379" t="s">
        <v>1142</v>
      </c>
      <c r="C27" s="366">
        <v>-1</v>
      </c>
      <c r="D27" s="366">
        <v>-3</v>
      </c>
      <c r="E27" s="377"/>
      <c r="F27" s="229" t="s">
        <v>1145</v>
      </c>
      <c r="G27" s="88"/>
      <c r="I27" s="34"/>
      <c r="J27" s="88"/>
      <c r="W27" s="446" t="s">
        <v>921</v>
      </c>
      <c r="X27" s="450" t="s">
        <v>160</v>
      </c>
      <c r="Y27" s="441" t="s">
        <v>623</v>
      </c>
    </row>
    <row r="28" spans="1:31" ht="29.25" thickTop="1" thickBot="1">
      <c r="A28" s="361" t="s">
        <v>223</v>
      </c>
      <c r="B28" s="367">
        <v>-1</v>
      </c>
      <c r="C28" s="365">
        <v>-3</v>
      </c>
      <c r="D28" s="376"/>
      <c r="E28" s="376"/>
      <c r="F28" s="229" t="s">
        <v>1144</v>
      </c>
      <c r="G28" s="88"/>
      <c r="I28" s="34"/>
      <c r="J28" s="469"/>
      <c r="W28" s="440" t="s">
        <v>533</v>
      </c>
      <c r="X28" s="450" t="s">
        <v>917</v>
      </c>
      <c r="Y28" s="441" t="s">
        <v>444</v>
      </c>
    </row>
    <row r="29" spans="1:31" ht="29.25" thickTop="1" thickBot="1">
      <c r="A29" s="473"/>
      <c r="B29" s="465" t="s">
        <v>1279</v>
      </c>
      <c r="C29" s="466"/>
      <c r="D29" s="467"/>
      <c r="E29" s="467"/>
      <c r="F29" s="166"/>
      <c r="G29" s="464" t="s">
        <v>1280</v>
      </c>
      <c r="H29" s="464"/>
      <c r="I29" s="468"/>
      <c r="J29" s="470"/>
      <c r="M29" s="439" t="s">
        <v>531</v>
      </c>
      <c r="O29" s="11" t="s">
        <v>537</v>
      </c>
      <c r="W29" s="440" t="s">
        <v>532</v>
      </c>
      <c r="X29" s="453" t="s">
        <v>903</v>
      </c>
      <c r="Y29" s="441" t="s">
        <v>623</v>
      </c>
    </row>
    <row r="30" spans="1:31" ht="29.25" thickTop="1" thickBot="1">
      <c r="A30" s="33"/>
      <c r="B30" s="368">
        <v>-6</v>
      </c>
      <c r="C30" s="369">
        <v>-4</v>
      </c>
      <c r="D30" s="370">
        <v>-2</v>
      </c>
      <c r="E30" s="371">
        <v>0</v>
      </c>
      <c r="F30" s="378" t="s">
        <v>1142</v>
      </c>
      <c r="G30" s="457" t="s">
        <v>1143</v>
      </c>
      <c r="H30" s="458" t="s">
        <v>1274</v>
      </c>
      <c r="I30" s="457" t="s">
        <v>1275</v>
      </c>
      <c r="W30" s="446" t="s">
        <v>532</v>
      </c>
      <c r="X30" s="453" t="s">
        <v>901</v>
      </c>
      <c r="Y30" s="441" t="s">
        <v>623</v>
      </c>
    </row>
    <row r="31" spans="1:31" ht="29.25" thickTop="1" thickBot="1">
      <c r="A31" s="361" t="s">
        <v>23</v>
      </c>
      <c r="B31" s="372" t="s">
        <v>22</v>
      </c>
      <c r="C31" s="373" t="s">
        <v>21</v>
      </c>
      <c r="D31" s="374" t="s">
        <v>8</v>
      </c>
      <c r="E31" s="375" t="s">
        <v>7</v>
      </c>
      <c r="F31" s="374" t="s">
        <v>6</v>
      </c>
      <c r="G31" s="459" t="s">
        <v>5</v>
      </c>
      <c r="H31" s="460" t="s">
        <v>4</v>
      </c>
      <c r="I31" s="461" t="s">
        <v>1276</v>
      </c>
      <c r="M31" s="12" t="s">
        <v>33</v>
      </c>
      <c r="W31" s="440" t="s">
        <v>533</v>
      </c>
      <c r="X31" s="447" t="s">
        <v>977</v>
      </c>
      <c r="Y31" s="451" t="s">
        <v>444</v>
      </c>
    </row>
    <row r="32" spans="1:31" ht="29.25" thickTop="1" thickBot="1">
      <c r="A32" s="832"/>
      <c r="B32" s="833"/>
      <c r="C32" s="834"/>
      <c r="D32" s="835"/>
      <c r="E32" s="835"/>
      <c r="F32" s="835"/>
      <c r="G32" s="834"/>
      <c r="H32" s="835"/>
      <c r="I32" s="835"/>
      <c r="M32" s="13" t="s">
        <v>36</v>
      </c>
      <c r="O32" s="14">
        <v>9</v>
      </c>
      <c r="W32" s="448" t="s">
        <v>531</v>
      </c>
      <c r="X32" s="449" t="s">
        <v>980</v>
      </c>
      <c r="Y32" s="452" t="s">
        <v>444</v>
      </c>
    </row>
    <row r="33" spans="1:25" ht="32.25" thickTop="1">
      <c r="A33" s="31"/>
      <c r="B33" s="100"/>
      <c r="C33" s="420" t="s">
        <v>404</v>
      </c>
      <c r="D33" s="100"/>
      <c r="E33" s="100"/>
      <c r="F33" s="32"/>
      <c r="M33" s="13" t="s">
        <v>45</v>
      </c>
      <c r="O33" s="14">
        <v>10</v>
      </c>
      <c r="W33" s="440" t="s">
        <v>531</v>
      </c>
      <c r="X33" s="445" t="s">
        <v>978</v>
      </c>
      <c r="Y33" s="451" t="s">
        <v>444</v>
      </c>
    </row>
    <row r="34" spans="1:25" ht="18.75">
      <c r="A34" s="33"/>
      <c r="F34" s="34"/>
      <c r="M34" s="13" t="s">
        <v>37</v>
      </c>
      <c r="O34" s="14">
        <v>6</v>
      </c>
    </row>
    <row r="35" spans="1:25" ht="20.25">
      <c r="A35" s="421"/>
      <c r="B35" s="127" t="s">
        <v>405</v>
      </c>
      <c r="C35" s="127" t="s">
        <v>406</v>
      </c>
      <c r="D35" s="127" t="s">
        <v>407</v>
      </c>
      <c r="E35" s="127" t="s">
        <v>465</v>
      </c>
      <c r="F35" s="422" t="s">
        <v>1156</v>
      </c>
      <c r="M35" s="13" t="s">
        <v>38</v>
      </c>
      <c r="O35" s="14">
        <v>12</v>
      </c>
      <c r="W35" s="285"/>
      <c r="X35" s="300"/>
      <c r="Y35" s="284"/>
    </row>
    <row r="36" spans="1:25" ht="19.5" thickBot="1">
      <c r="A36" s="423"/>
      <c r="B36" s="128"/>
      <c r="C36" s="180"/>
      <c r="D36" s="128"/>
      <c r="E36" s="180"/>
      <c r="F36" s="424" t="s">
        <v>410</v>
      </c>
      <c r="M36" s="13" t="s">
        <v>39</v>
      </c>
      <c r="O36" s="14">
        <v>8</v>
      </c>
      <c r="W36" s="315"/>
      <c r="X36" s="312"/>
      <c r="Y36" s="314"/>
    </row>
    <row r="37" spans="1:25" ht="21.75" thickTop="1" thickBot="1">
      <c r="A37" s="425" t="s">
        <v>412</v>
      </c>
      <c r="B37" s="126">
        <v>300</v>
      </c>
      <c r="C37" s="126">
        <v>150</v>
      </c>
      <c r="D37" s="126" t="s">
        <v>1255</v>
      </c>
      <c r="E37" s="126">
        <v>150</v>
      </c>
      <c r="F37" s="247">
        <v>600</v>
      </c>
      <c r="M37" s="16" t="s">
        <v>41</v>
      </c>
      <c r="N37" s="25">
        <v>1</v>
      </c>
      <c r="O37" s="77">
        <v>2</v>
      </c>
      <c r="P37" s="74">
        <v>3</v>
      </c>
      <c r="Q37" s="75">
        <v>4</v>
      </c>
      <c r="R37" s="75">
        <v>5</v>
      </c>
      <c r="S37" s="76">
        <v>6</v>
      </c>
      <c r="W37" s="315"/>
      <c r="X37" s="312"/>
      <c r="Y37" s="314"/>
    </row>
    <row r="38" spans="1:25" ht="21.75" thickTop="1" thickBot="1">
      <c r="A38" s="425" t="s">
        <v>413</v>
      </c>
      <c r="B38" s="126">
        <v>200</v>
      </c>
      <c r="C38" s="126">
        <v>100</v>
      </c>
      <c r="D38" s="126" t="s">
        <v>1256</v>
      </c>
      <c r="E38" s="126">
        <v>100</v>
      </c>
      <c r="F38" s="247">
        <v>400</v>
      </c>
      <c r="M38" s="17"/>
      <c r="N38" s="71"/>
      <c r="O38" s="71"/>
      <c r="P38" s="69"/>
      <c r="Q38" s="70"/>
      <c r="R38" s="73"/>
      <c r="S38" s="72"/>
      <c r="W38" s="317"/>
      <c r="X38" s="312"/>
      <c r="Y38" s="314"/>
    </row>
    <row r="39" spans="1:25" ht="21" thickTop="1">
      <c r="A39" s="425" t="s">
        <v>414</v>
      </c>
      <c r="B39" s="126">
        <v>150</v>
      </c>
      <c r="C39" s="126">
        <v>75</v>
      </c>
      <c r="D39" s="126" t="s">
        <v>93</v>
      </c>
      <c r="E39" s="126">
        <v>75</v>
      </c>
      <c r="F39" s="247">
        <v>300</v>
      </c>
      <c r="M39" s="13" t="s">
        <v>42</v>
      </c>
      <c r="O39" s="22" t="s">
        <v>52</v>
      </c>
      <c r="W39" s="317"/>
      <c r="X39" s="312"/>
      <c r="Y39" s="314"/>
    </row>
    <row r="40" spans="1:25" ht="20.25">
      <c r="A40" s="425" t="s">
        <v>415</v>
      </c>
      <c r="B40" s="126">
        <v>200</v>
      </c>
      <c r="C40" s="126">
        <v>150</v>
      </c>
      <c r="D40" s="126" t="s">
        <v>416</v>
      </c>
      <c r="E40" s="126">
        <v>100</v>
      </c>
      <c r="F40" s="247">
        <v>400</v>
      </c>
      <c r="W40" s="315"/>
      <c r="X40" s="312"/>
      <c r="Y40" s="314"/>
    </row>
    <row r="41" spans="1:25" ht="20.25">
      <c r="A41" s="425" t="s">
        <v>417</v>
      </c>
      <c r="B41" s="126">
        <v>400</v>
      </c>
      <c r="C41" s="126">
        <v>250</v>
      </c>
      <c r="D41" s="126" t="s">
        <v>418</v>
      </c>
      <c r="E41" s="126">
        <v>100</v>
      </c>
      <c r="F41" s="247">
        <v>800</v>
      </c>
      <c r="W41" s="315"/>
      <c r="X41" s="312"/>
      <c r="Y41" s="314"/>
    </row>
    <row r="42" spans="1:25" ht="20.25">
      <c r="A42" s="425" t="s">
        <v>419</v>
      </c>
      <c r="B42" s="126">
        <v>200</v>
      </c>
      <c r="C42" s="126">
        <v>150</v>
      </c>
      <c r="D42" s="126" t="s">
        <v>416</v>
      </c>
      <c r="E42" s="126">
        <v>100</v>
      </c>
      <c r="F42" s="247">
        <v>400</v>
      </c>
      <c r="M42" s="282"/>
      <c r="N42" s="299"/>
      <c r="O42" s="284"/>
      <c r="W42" s="315"/>
      <c r="X42" s="312"/>
      <c r="Y42" s="314"/>
    </row>
    <row r="43" spans="1:25" ht="20.25">
      <c r="A43" s="425" t="s">
        <v>420</v>
      </c>
      <c r="B43" s="126">
        <v>250</v>
      </c>
      <c r="C43" s="126">
        <v>150</v>
      </c>
      <c r="D43" s="126" t="s">
        <v>421</v>
      </c>
      <c r="E43" s="126">
        <v>100</v>
      </c>
      <c r="F43" s="247">
        <v>500</v>
      </c>
      <c r="W43" s="315"/>
      <c r="X43" s="312"/>
      <c r="Y43" s="314"/>
    </row>
    <row r="44" spans="1:25" ht="16.5">
      <c r="A44" s="421"/>
      <c r="B44" s="45"/>
      <c r="C44" s="45"/>
      <c r="D44" s="45"/>
      <c r="E44" s="45"/>
      <c r="F44" s="426"/>
      <c r="W44" s="309"/>
      <c r="X44" s="312"/>
      <c r="Y44" s="314"/>
    </row>
    <row r="45" spans="1:25" ht="20.25">
      <c r="A45" s="427" t="s">
        <v>422</v>
      </c>
      <c r="B45" s="47"/>
      <c r="C45" s="47"/>
      <c r="D45" s="47"/>
      <c r="E45" s="47"/>
      <c r="F45" s="428"/>
      <c r="W45" s="315"/>
      <c r="X45" s="312"/>
      <c r="Y45" s="314"/>
    </row>
    <row r="46" spans="1:25" ht="16.5">
      <c r="A46" s="429"/>
      <c r="B46" s="127" t="s">
        <v>640</v>
      </c>
      <c r="C46" s="127" t="s">
        <v>400</v>
      </c>
      <c r="D46" s="127" t="s">
        <v>423</v>
      </c>
      <c r="E46" s="127" t="s">
        <v>1254</v>
      </c>
      <c r="F46" s="422" t="s">
        <v>403</v>
      </c>
      <c r="W46" s="316"/>
      <c r="X46" s="312"/>
      <c r="Y46" s="314"/>
    </row>
    <row r="47" spans="1:25" ht="16.5">
      <c r="A47" s="429"/>
      <c r="B47" s="47"/>
      <c r="C47" s="47"/>
      <c r="D47" s="47"/>
      <c r="E47" s="47"/>
      <c r="F47" s="428"/>
      <c r="W47" s="315"/>
      <c r="X47" s="318"/>
      <c r="Y47" s="319"/>
    </row>
    <row r="48" spans="1:25" ht="20.25">
      <c r="A48" s="430" t="s">
        <v>424</v>
      </c>
      <c r="B48" s="126" t="s">
        <v>425</v>
      </c>
      <c r="C48" s="126" t="s">
        <v>425</v>
      </c>
      <c r="D48" s="126" t="s">
        <v>426</v>
      </c>
      <c r="E48" s="126" t="s">
        <v>426</v>
      </c>
      <c r="F48" s="247" t="s">
        <v>426</v>
      </c>
    </row>
    <row r="49" spans="1:25" ht="20.25">
      <c r="A49" s="430" t="s">
        <v>427</v>
      </c>
      <c r="B49" s="126">
        <v>150</v>
      </c>
      <c r="C49" s="126">
        <v>100</v>
      </c>
      <c r="D49" s="126">
        <v>150</v>
      </c>
      <c r="E49" s="126">
        <v>100</v>
      </c>
      <c r="F49" s="247">
        <v>50</v>
      </c>
    </row>
    <row r="50" spans="1:25" ht="18">
      <c r="A50" s="430" t="s">
        <v>233</v>
      </c>
      <c r="B50" s="47" t="s">
        <v>641</v>
      </c>
      <c r="D50" s="47" t="s">
        <v>428</v>
      </c>
      <c r="E50" s="180" t="s">
        <v>428</v>
      </c>
      <c r="F50" s="424" t="s">
        <v>428</v>
      </c>
    </row>
    <row r="51" spans="1:25" ht="16.5" thickBot="1">
      <c r="A51" s="431"/>
      <c r="B51" s="234"/>
      <c r="C51" s="432" t="s">
        <v>641</v>
      </c>
      <c r="D51" s="234"/>
      <c r="E51" s="234"/>
      <c r="F51" s="249"/>
      <c r="I51" t="s">
        <v>728</v>
      </c>
    </row>
    <row r="52" spans="1:25" ht="21" thickTop="1">
      <c r="W52" s="285"/>
      <c r="X52" s="300"/>
      <c r="Y52" s="284"/>
    </row>
    <row r="53" spans="1:25" ht="20.25">
      <c r="W53" s="285"/>
      <c r="X53" s="300"/>
      <c r="Y53" s="284"/>
    </row>
    <row r="54" spans="1:25" ht="20.25">
      <c r="W54" s="288"/>
      <c r="X54" s="299"/>
      <c r="Y54" s="284"/>
    </row>
    <row r="56" spans="1:25" ht="20.25">
      <c r="W56" s="301"/>
      <c r="X56" s="300"/>
      <c r="Y56" s="284"/>
    </row>
    <row r="57" spans="1:25" ht="20.25">
      <c r="W57" s="282"/>
      <c r="X57" s="300"/>
      <c r="Y57" s="284"/>
    </row>
    <row r="58" spans="1:25" ht="20.25">
      <c r="W58" s="282"/>
      <c r="X58" s="299"/>
      <c r="Y58" s="284"/>
    </row>
    <row r="64" spans="1:25" ht="20.25">
      <c r="W64" s="286"/>
      <c r="X64" s="299"/>
      <c r="Y64" s="284"/>
    </row>
    <row r="65" spans="23:25" ht="20.25">
      <c r="W65" s="288"/>
      <c r="X65" s="299"/>
      <c r="Y65" s="284"/>
    </row>
    <row r="66" spans="23:25" ht="20.25">
      <c r="W66" s="285"/>
      <c r="X66" s="299"/>
      <c r="Y66" s="284"/>
    </row>
    <row r="67" spans="23:25" ht="20.25">
      <c r="W67" s="285"/>
      <c r="X67" s="299"/>
      <c r="Y67" s="284"/>
    </row>
    <row r="68" spans="23:25" ht="20.25">
      <c r="W68" s="288"/>
      <c r="X68" s="299"/>
      <c r="Y68" s="284"/>
    </row>
    <row r="69" spans="23:25" ht="20.25">
      <c r="W69" s="288"/>
      <c r="X69" s="299"/>
      <c r="Y69" s="284"/>
    </row>
    <row r="71" spans="23:25" ht="16.5">
      <c r="W71" s="282"/>
      <c r="X71" s="283"/>
      <c r="Y71" s="284"/>
    </row>
    <row r="74" spans="23:25" ht="16.5">
      <c r="W74" s="282"/>
      <c r="X74" s="283"/>
      <c r="Y74" s="284"/>
    </row>
    <row r="75" spans="23:25" ht="16.5">
      <c r="W75" s="285"/>
      <c r="X75" s="283"/>
      <c r="Y75" s="284"/>
    </row>
    <row r="76" spans="23:25" ht="16.5">
      <c r="W76" s="288"/>
      <c r="X76" s="283"/>
      <c r="Y76" s="284"/>
    </row>
    <row r="77" spans="23:25" ht="16.5">
      <c r="W77" s="288"/>
      <c r="X77" s="283"/>
      <c r="Y77" s="284"/>
    </row>
    <row r="78" spans="23:25" ht="16.5">
      <c r="W78" s="288"/>
      <c r="X78" s="283"/>
      <c r="Y78" s="284"/>
    </row>
    <row r="79" spans="23:25" ht="16.5">
      <c r="W79" s="282"/>
      <c r="X79" s="283"/>
      <c r="Y79" s="284"/>
    </row>
    <row r="80" spans="23:25" ht="16.5">
      <c r="W80" s="285"/>
      <c r="X80" s="283"/>
      <c r="Y80" s="284"/>
    </row>
    <row r="81" spans="23:25" ht="16.5">
      <c r="W81" s="289"/>
      <c r="X81" s="290"/>
      <c r="Y81" s="291"/>
    </row>
    <row r="82" spans="23:25" ht="16.5">
      <c r="W82" s="288"/>
      <c r="X82" s="283"/>
      <c r="Y82" s="284"/>
    </row>
    <row r="83" spans="23:25" ht="16.5">
      <c r="W83" s="282"/>
      <c r="X83" s="283"/>
      <c r="Y83" s="284"/>
    </row>
    <row r="84" spans="23:25" ht="16.5">
      <c r="W84" s="285"/>
      <c r="X84" s="283"/>
      <c r="Y84" s="284"/>
    </row>
    <row r="85" spans="23:25" ht="16.5">
      <c r="W85" s="282"/>
      <c r="X85" s="283"/>
      <c r="Y85" s="284"/>
    </row>
    <row r="86" spans="23:25" ht="16.5">
      <c r="W86" s="282"/>
      <c r="X86" s="283"/>
      <c r="Y86" s="284"/>
    </row>
    <row r="87" spans="23:25" ht="16.5">
      <c r="W87" s="285"/>
      <c r="X87" s="283"/>
      <c r="Y87" s="284"/>
    </row>
    <row r="88" spans="23:25" ht="16.5">
      <c r="W88" s="282"/>
      <c r="X88" s="283"/>
      <c r="Y88" s="284"/>
    </row>
    <row r="89" spans="23:25" ht="16.5">
      <c r="W89" s="282"/>
      <c r="X89" s="283"/>
      <c r="Y89" s="284"/>
    </row>
    <row r="90" spans="23:25" ht="16.5">
      <c r="W90" s="282"/>
      <c r="X90" s="283"/>
      <c r="Y90" s="284"/>
    </row>
    <row r="91" spans="23:25" ht="16.5">
      <c r="W91" s="288"/>
      <c r="X91" s="283"/>
      <c r="Y91" s="284"/>
    </row>
    <row r="92" spans="23:25" ht="16.5">
      <c r="W92" s="285"/>
      <c r="X92" s="283"/>
      <c r="Y92" s="284"/>
    </row>
    <row r="93" spans="23:25" ht="16.5">
      <c r="W93" s="286"/>
      <c r="X93" s="283"/>
      <c r="Y93" s="284"/>
    </row>
    <row r="94" spans="23:25" ht="16.5">
      <c r="W94" s="288"/>
      <c r="X94" s="283"/>
      <c r="Y94" s="284"/>
    </row>
    <row r="95" spans="23:25" ht="16.5">
      <c r="W95" s="285"/>
      <c r="X95" s="283"/>
      <c r="Y95" s="284"/>
    </row>
    <row r="96" spans="23:25" ht="16.5">
      <c r="W96" s="282"/>
      <c r="X96" s="283"/>
      <c r="Y96" s="284"/>
    </row>
    <row r="97" spans="23:25" ht="16.5">
      <c r="W97" s="282"/>
      <c r="X97" s="283"/>
      <c r="Y97" s="284"/>
    </row>
    <row r="98" spans="23:25" ht="16.5">
      <c r="W98" s="282"/>
      <c r="X98" s="283"/>
      <c r="Y98" s="284"/>
    </row>
    <row r="99" spans="23:25" ht="16.5">
      <c r="W99" s="282"/>
      <c r="X99" s="283"/>
      <c r="Y99" s="284"/>
    </row>
    <row r="101" spans="23:25" ht="16.5">
      <c r="W101" s="309"/>
      <c r="X101" s="312"/>
      <c r="Y101" s="314"/>
    </row>
    <row r="102" spans="23:25" ht="16.5">
      <c r="W102" s="309"/>
      <c r="X102" s="312"/>
      <c r="Y102" s="313"/>
    </row>
    <row r="103" spans="23:25" ht="16.5">
      <c r="W103" s="316"/>
      <c r="X103" s="312"/>
      <c r="Y103" s="314"/>
    </row>
    <row r="104" spans="23:25" ht="16.5">
      <c r="W104" s="316"/>
      <c r="X104" s="312"/>
      <c r="Y104" s="314"/>
    </row>
    <row r="105" spans="23:25" ht="16.5">
      <c r="W105" s="316"/>
      <c r="X105" s="312"/>
      <c r="Y105" s="314"/>
    </row>
    <row r="106" spans="23:25" ht="16.5">
      <c r="W106" s="309"/>
      <c r="X106" s="312"/>
      <c r="Y106" s="314"/>
    </row>
    <row r="127" spans="23:25" ht="16.5">
      <c r="W127" s="315"/>
      <c r="X127" s="312"/>
      <c r="Y127" s="314"/>
    </row>
    <row r="128" spans="23:25" ht="16.5">
      <c r="W128" s="315"/>
      <c r="X128" s="312"/>
      <c r="Y128" s="314"/>
    </row>
    <row r="130" spans="23:25" ht="20.25">
      <c r="W130" s="308" t="s">
        <v>532</v>
      </c>
      <c r="X130" s="304" t="s">
        <v>963</v>
      </c>
      <c r="Y130" s="305" t="s">
        <v>444</v>
      </c>
    </row>
  </sheetData>
  <pageMargins left="0.31496062992125984" right="0.31496062992125984" top="0.74803149606299213" bottom="0.74803149606299213" header="0.31496062992125984" footer="0.31496062992125984"/>
  <pageSetup paperSize="9" scale="22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AJ74"/>
  <sheetViews>
    <sheetView zoomScaleNormal="100" workbookViewId="0">
      <selection activeCell="G19" sqref="F3:G19"/>
    </sheetView>
  </sheetViews>
  <sheetFormatPr defaultRowHeight="15"/>
  <cols>
    <col min="1" max="1" width="16.7109375" customWidth="1"/>
    <col min="2" max="2" width="23.140625" customWidth="1"/>
    <col min="3" max="3" width="12.7109375" customWidth="1"/>
    <col min="4" max="4" width="16.7109375" customWidth="1"/>
    <col min="5" max="5" width="17.140625" customWidth="1"/>
    <col min="6" max="6" width="33" customWidth="1"/>
    <col min="7" max="7" width="27" customWidth="1"/>
    <col min="8" max="8" width="15.42578125" customWidth="1"/>
    <col min="9" max="9" width="12.140625" customWidth="1"/>
    <col min="11" max="11" width="13.42578125" customWidth="1"/>
    <col min="12" max="12" width="13.140625" customWidth="1"/>
    <col min="13" max="13" width="12" customWidth="1"/>
    <col min="14" max="14" width="15.42578125" customWidth="1"/>
    <col min="15" max="15" width="13" customWidth="1"/>
    <col min="16" max="17" width="9" customWidth="1"/>
    <col min="18" max="19" width="7.28515625" customWidth="1"/>
    <col min="20" max="21" width="6.28515625" customWidth="1"/>
    <col min="22" max="23" width="8.42578125" customWidth="1"/>
    <col min="33" max="33" width="37.85546875" customWidth="1"/>
    <col min="34" max="34" width="25.7109375" customWidth="1"/>
    <col min="35" max="35" width="52.140625" customWidth="1"/>
    <col min="36" max="36" width="53.28515625" customWidth="1"/>
  </cols>
  <sheetData>
    <row r="1" spans="1:36" ht="36" thickTop="1">
      <c r="A1" s="31"/>
      <c r="B1" s="1186" t="s">
        <v>610</v>
      </c>
      <c r="C1" s="32"/>
      <c r="D1" s="100"/>
      <c r="E1" s="100"/>
      <c r="F1" s="100"/>
      <c r="G1" s="32"/>
      <c r="AG1" s="31"/>
      <c r="AH1" s="1186" t="s">
        <v>610</v>
      </c>
      <c r="AI1" s="32"/>
      <c r="AJ1" s="100"/>
    </row>
    <row r="2" spans="1:36" ht="15.75" thickBot="1">
      <c r="A2" s="33"/>
      <c r="C2" s="34"/>
      <c r="G2" s="34"/>
      <c r="AG2" s="33"/>
      <c r="AI2" s="34"/>
    </row>
    <row r="3" spans="1:36" ht="33" customHeight="1" thickTop="1" thickBot="1">
      <c r="A3" s="33"/>
      <c r="C3" s="34"/>
      <c r="E3" s="1183"/>
      <c r="F3" s="1198" t="s">
        <v>2046</v>
      </c>
      <c r="G3" s="1185" t="s">
        <v>2047</v>
      </c>
      <c r="AG3" s="33"/>
      <c r="AI3" s="34"/>
    </row>
    <row r="4" spans="1:36" ht="66.75" customHeight="1" thickTop="1" thickBot="1">
      <c r="A4" s="1203" t="s">
        <v>28</v>
      </c>
      <c r="B4" s="1202" t="s">
        <v>2051</v>
      </c>
      <c r="C4" s="1445"/>
      <c r="F4" s="1199" t="s">
        <v>2042</v>
      </c>
      <c r="G4" s="1191">
        <v>0</v>
      </c>
      <c r="AG4" s="1576" t="s">
        <v>28</v>
      </c>
      <c r="AH4" s="1577" t="s">
        <v>2051</v>
      </c>
      <c r="AI4" s="1578"/>
    </row>
    <row r="5" spans="1:36" ht="127.5" thickTop="1" thickBot="1">
      <c r="A5" s="1189" t="s">
        <v>609</v>
      </c>
      <c r="B5" s="1446" t="s">
        <v>100</v>
      </c>
      <c r="C5" s="1447" t="s">
        <v>27</v>
      </c>
      <c r="F5" s="1192">
        <v>3</v>
      </c>
      <c r="G5" s="1182">
        <v>2</v>
      </c>
      <c r="H5" s="35"/>
      <c r="AC5" s="235"/>
      <c r="AG5" s="1584" t="s">
        <v>609</v>
      </c>
      <c r="AH5" s="1585" t="s">
        <v>100</v>
      </c>
      <c r="AI5" s="1591" t="s">
        <v>2141</v>
      </c>
    </row>
    <row r="6" spans="1:36" ht="5.25" customHeight="1" thickTop="1" thickBot="1">
      <c r="A6" s="1177"/>
      <c r="B6" s="1448"/>
      <c r="C6" s="1449"/>
      <c r="D6" s="95"/>
      <c r="F6" s="1190">
        <f t="shared" ref="F6:F18" si="0">F5+1</f>
        <v>4</v>
      </c>
      <c r="G6" s="1191">
        <v>0</v>
      </c>
      <c r="AG6" s="1586"/>
      <c r="AH6" s="1587"/>
      <c r="AI6" s="1588"/>
      <c r="AJ6" s="95"/>
    </row>
    <row r="7" spans="1:36" ht="92.25" thickTop="1" thickBot="1">
      <c r="A7" s="1187" t="s">
        <v>2049</v>
      </c>
      <c r="B7" s="1450">
        <v>0</v>
      </c>
      <c r="C7" s="1451"/>
      <c r="D7" s="95"/>
      <c r="F7" s="1192">
        <f t="shared" si="0"/>
        <v>5</v>
      </c>
      <c r="G7" s="1182">
        <v>2</v>
      </c>
      <c r="M7" s="228" t="s">
        <v>1244</v>
      </c>
      <c r="N7" s="228" t="s">
        <v>1245</v>
      </c>
      <c r="O7" s="228" t="s">
        <v>1246</v>
      </c>
      <c r="P7" s="228" t="s">
        <v>1247</v>
      </c>
      <c r="Q7" s="228"/>
      <c r="R7" s="228" t="s">
        <v>1244</v>
      </c>
      <c r="S7" s="228"/>
      <c r="T7" s="228" t="s">
        <v>1245</v>
      </c>
      <c r="U7" s="228"/>
      <c r="V7" s="228" t="s">
        <v>1246</v>
      </c>
      <c r="W7" s="228"/>
      <c r="X7" s="228" t="s">
        <v>1247</v>
      </c>
      <c r="Y7" s="228"/>
      <c r="AG7" s="1579" t="s">
        <v>2137</v>
      </c>
      <c r="AH7" s="1580">
        <v>0</v>
      </c>
      <c r="AI7" s="1589"/>
      <c r="AJ7" s="95"/>
    </row>
    <row r="8" spans="1:36" ht="92.25" thickTop="1" thickBot="1">
      <c r="A8" s="1188">
        <v>5</v>
      </c>
      <c r="B8" s="1450">
        <v>0</v>
      </c>
      <c r="C8" s="1452" t="s">
        <v>995</v>
      </c>
      <c r="D8" s="95"/>
      <c r="F8" s="1190">
        <f t="shared" si="0"/>
        <v>6</v>
      </c>
      <c r="G8" s="1193">
        <v>1</v>
      </c>
      <c r="M8" s="1">
        <v>5</v>
      </c>
      <c r="N8" s="1">
        <v>3</v>
      </c>
      <c r="O8" s="1">
        <v>1</v>
      </c>
      <c r="P8" s="1">
        <v>0</v>
      </c>
      <c r="Q8" s="1"/>
      <c r="AG8" s="1579">
        <v>6</v>
      </c>
      <c r="AH8" s="1580">
        <v>0</v>
      </c>
      <c r="AI8" s="1589" t="s">
        <v>2139</v>
      </c>
      <c r="AJ8" s="95"/>
    </row>
    <row r="9" spans="1:36" ht="92.25" thickTop="1" thickBot="1">
      <c r="A9" s="1188">
        <f t="shared" ref="A9:A16" si="1">A8+1</f>
        <v>6</v>
      </c>
      <c r="B9" s="1450">
        <v>0</v>
      </c>
      <c r="C9" s="1452" t="s">
        <v>676</v>
      </c>
      <c r="D9" s="95"/>
      <c r="F9" s="1190" t="s">
        <v>2043</v>
      </c>
      <c r="G9" s="1194" t="s">
        <v>783</v>
      </c>
      <c r="K9" t="s">
        <v>1250</v>
      </c>
      <c r="L9" s="228" t="s">
        <v>995</v>
      </c>
      <c r="M9" s="1">
        <v>0</v>
      </c>
      <c r="N9" s="1">
        <v>3</v>
      </c>
      <c r="O9" s="1">
        <v>10</v>
      </c>
      <c r="P9" s="1">
        <v>15</v>
      </c>
      <c r="Q9" s="1"/>
      <c r="R9" s="415">
        <f>M9/36</f>
        <v>0</v>
      </c>
      <c r="S9" s="415"/>
      <c r="T9" s="415">
        <f>N9/36</f>
        <v>8.3333333333333329E-2</v>
      </c>
      <c r="U9" s="415"/>
      <c r="V9" s="415">
        <f>O9/36</f>
        <v>0.27777777777777779</v>
      </c>
      <c r="W9" s="415"/>
      <c r="X9" s="415">
        <f>P9/36</f>
        <v>0.41666666666666669</v>
      </c>
      <c r="Y9" s="415"/>
      <c r="AG9" s="1579">
        <f t="shared" ref="AG9:AG15" si="2">AG8+1</f>
        <v>7</v>
      </c>
      <c r="AH9" s="1580">
        <v>0</v>
      </c>
      <c r="AI9" s="1589" t="s">
        <v>2138</v>
      </c>
      <c r="AJ9" s="95"/>
    </row>
    <row r="10" spans="1:36" ht="92.25" thickTop="1" thickBot="1">
      <c r="A10" s="1188">
        <f t="shared" si="1"/>
        <v>7</v>
      </c>
      <c r="B10" s="1450">
        <v>0</v>
      </c>
      <c r="C10" s="1452" t="s">
        <v>1268</v>
      </c>
      <c r="D10" s="95"/>
      <c r="F10" s="1195" t="s">
        <v>2044</v>
      </c>
      <c r="G10" s="1191">
        <v>0</v>
      </c>
      <c r="I10" s="96"/>
      <c r="K10" t="s">
        <v>1251</v>
      </c>
      <c r="L10" s="228" t="s">
        <v>995</v>
      </c>
      <c r="M10" s="1">
        <v>0</v>
      </c>
      <c r="N10" s="1">
        <v>0</v>
      </c>
      <c r="O10" s="1">
        <v>3</v>
      </c>
      <c r="P10" s="1">
        <v>6</v>
      </c>
      <c r="Q10" s="1"/>
      <c r="R10" s="415">
        <f>2 * M10/36</f>
        <v>0</v>
      </c>
      <c r="S10" s="415"/>
      <c r="T10" s="415">
        <f>2 * N10/36</f>
        <v>0</v>
      </c>
      <c r="U10" s="415"/>
      <c r="V10" s="415">
        <f>2 * O10/36</f>
        <v>0.16666666666666666</v>
      </c>
      <c r="W10" s="415"/>
      <c r="X10" s="415">
        <f>2 * P10/36</f>
        <v>0.33333333333333331</v>
      </c>
      <c r="Y10" s="415"/>
      <c r="AG10" s="1579">
        <f t="shared" si="2"/>
        <v>8</v>
      </c>
      <c r="AH10" s="1581">
        <v>1</v>
      </c>
      <c r="AI10" s="1589"/>
      <c r="AJ10" s="95"/>
    </row>
    <row r="11" spans="1:36" ht="92.25" thickTop="1" thickBot="1">
      <c r="A11" s="1188">
        <f t="shared" si="1"/>
        <v>8</v>
      </c>
      <c r="B11" s="1453">
        <v>1</v>
      </c>
      <c r="C11" s="1452"/>
      <c r="D11" s="95"/>
      <c r="F11" s="1200">
        <v>14</v>
      </c>
      <c r="G11" s="1201">
        <v>3</v>
      </c>
      <c r="K11" t="s">
        <v>1232</v>
      </c>
      <c r="L11" s="228" t="s">
        <v>995</v>
      </c>
      <c r="M11" s="1">
        <f>36-SUM(M9:M10)</f>
        <v>36</v>
      </c>
      <c r="N11" s="1">
        <f t="shared" ref="N11:P11" si="3">36-SUM(N9:N10)</f>
        <v>33</v>
      </c>
      <c r="O11" s="1">
        <f t="shared" si="3"/>
        <v>23</v>
      </c>
      <c r="P11" s="1">
        <f t="shared" si="3"/>
        <v>15</v>
      </c>
      <c r="Q11" s="1"/>
      <c r="R11" s="415">
        <v>0</v>
      </c>
      <c r="S11" s="415"/>
      <c r="T11" s="415">
        <v>0</v>
      </c>
      <c r="U11" s="415"/>
      <c r="V11" s="415">
        <v>0</v>
      </c>
      <c r="W11" s="415"/>
      <c r="X11" s="415">
        <v>0</v>
      </c>
      <c r="Y11" s="415"/>
      <c r="AG11" s="1579">
        <f t="shared" si="2"/>
        <v>9</v>
      </c>
      <c r="AH11" s="1581">
        <v>1</v>
      </c>
      <c r="AI11" s="1589"/>
      <c r="AJ11" s="95"/>
    </row>
    <row r="12" spans="1:36" ht="92.25" thickTop="1" thickBot="1">
      <c r="A12" s="1188">
        <f t="shared" si="1"/>
        <v>9</v>
      </c>
      <c r="B12" s="1453">
        <v>1</v>
      </c>
      <c r="C12" s="1452"/>
      <c r="D12" s="95"/>
      <c r="F12" s="1196">
        <f t="shared" si="0"/>
        <v>15</v>
      </c>
      <c r="G12" s="1197">
        <v>3</v>
      </c>
      <c r="K12" s="418" t="s">
        <v>1253</v>
      </c>
      <c r="L12" s="228"/>
      <c r="M12" s="237"/>
      <c r="N12" s="237"/>
      <c r="O12" s="237"/>
      <c r="P12" s="237"/>
      <c r="Q12" s="237"/>
      <c r="R12" s="417">
        <f>SUM(R9:R11)</f>
        <v>0</v>
      </c>
      <c r="S12" s="417"/>
      <c r="T12" s="417">
        <f>SUM(T9:T11)</f>
        <v>8.3333333333333329E-2</v>
      </c>
      <c r="U12" s="417"/>
      <c r="V12" s="417">
        <f>SUM(V9:V11)</f>
        <v>0.44444444444444442</v>
      </c>
      <c r="W12" s="417"/>
      <c r="X12" s="417">
        <f>SUM(X9:X11)</f>
        <v>0.75</v>
      </c>
      <c r="Y12" s="417"/>
      <c r="AG12" s="1579">
        <f t="shared" si="2"/>
        <v>10</v>
      </c>
      <c r="AH12" s="1581">
        <v>1</v>
      </c>
      <c r="AI12" s="1589" t="s">
        <v>2139</v>
      </c>
      <c r="AJ12" s="95"/>
    </row>
    <row r="13" spans="1:36" ht="92.25" thickTop="1" thickBot="1">
      <c r="A13" s="1188">
        <f t="shared" si="1"/>
        <v>10</v>
      </c>
      <c r="B13" s="1453">
        <v>1</v>
      </c>
      <c r="C13" s="1452" t="s">
        <v>995</v>
      </c>
      <c r="D13" s="95"/>
      <c r="F13" s="1195" t="s">
        <v>2050</v>
      </c>
      <c r="G13" s="1197">
        <v>2</v>
      </c>
      <c r="K13" t="s">
        <v>1250</v>
      </c>
      <c r="L13" s="228" t="s">
        <v>27</v>
      </c>
      <c r="M13" s="1">
        <v>4</v>
      </c>
      <c r="N13" s="1">
        <v>7</v>
      </c>
      <c r="O13" s="1">
        <v>11</v>
      </c>
      <c r="P13" s="1">
        <v>11</v>
      </c>
      <c r="Q13" s="1"/>
      <c r="R13" s="415">
        <f>M13/36</f>
        <v>0.1111111111111111</v>
      </c>
      <c r="S13" s="415"/>
      <c r="T13" s="415">
        <f t="shared" ref="T13" si="4">N13/36</f>
        <v>0.19444444444444445</v>
      </c>
      <c r="U13" s="415"/>
      <c r="V13" s="415">
        <f>O13/36</f>
        <v>0.30555555555555558</v>
      </c>
      <c r="W13" s="415"/>
      <c r="X13" s="415">
        <f>P13/36</f>
        <v>0.30555555555555558</v>
      </c>
      <c r="Y13" s="415"/>
      <c r="AG13" s="1579">
        <f t="shared" si="2"/>
        <v>11</v>
      </c>
      <c r="AH13" s="1581">
        <v>1</v>
      </c>
      <c r="AI13" s="1589" t="s">
        <v>2138</v>
      </c>
      <c r="AJ13" s="95"/>
    </row>
    <row r="14" spans="1:36" ht="92.25" thickTop="1" thickBot="1">
      <c r="A14" s="1188">
        <f t="shared" si="1"/>
        <v>11</v>
      </c>
      <c r="B14" s="1453">
        <v>1</v>
      </c>
      <c r="C14" s="1452" t="s">
        <v>676</v>
      </c>
      <c r="D14" s="95"/>
      <c r="F14" s="1196">
        <v>18</v>
      </c>
      <c r="G14" s="1197">
        <v>2</v>
      </c>
      <c r="K14" t="s">
        <v>1251</v>
      </c>
      <c r="L14" s="228" t="s">
        <v>27</v>
      </c>
      <c r="M14" s="1">
        <v>0</v>
      </c>
      <c r="N14" s="1">
        <v>3</v>
      </c>
      <c r="O14" s="1">
        <v>10</v>
      </c>
      <c r="P14" s="1">
        <v>15</v>
      </c>
      <c r="Q14" s="1"/>
      <c r="R14" s="415">
        <f>2 * M14/36</f>
        <v>0</v>
      </c>
      <c r="S14" s="415"/>
      <c r="T14" s="415">
        <f t="shared" ref="T14" si="5">2 * N14/36</f>
        <v>0.16666666666666666</v>
      </c>
      <c r="U14" s="415"/>
      <c r="V14" s="415">
        <f>2 * O14/36</f>
        <v>0.55555555555555558</v>
      </c>
      <c r="W14" s="415"/>
      <c r="X14" s="415">
        <f>2 * P14/36</f>
        <v>0.83333333333333337</v>
      </c>
      <c r="Y14" s="415"/>
      <c r="AG14" s="1579">
        <f t="shared" si="2"/>
        <v>12</v>
      </c>
      <c r="AH14" s="1581">
        <v>2</v>
      </c>
      <c r="AI14" s="1589"/>
      <c r="AJ14" s="95"/>
    </row>
    <row r="15" spans="1:36" ht="92.25" thickTop="1" thickBot="1">
      <c r="A15" s="1188">
        <f t="shared" si="1"/>
        <v>12</v>
      </c>
      <c r="B15" s="1453">
        <v>2</v>
      </c>
      <c r="C15" s="1452"/>
      <c r="D15" s="95"/>
      <c r="F15" s="1196">
        <f t="shared" si="0"/>
        <v>19</v>
      </c>
      <c r="G15" s="1197">
        <v>2</v>
      </c>
      <c r="K15" t="s">
        <v>1232</v>
      </c>
      <c r="L15" s="228" t="s">
        <v>27</v>
      </c>
      <c r="M15" s="1">
        <v>32</v>
      </c>
      <c r="N15" s="1">
        <v>26</v>
      </c>
      <c r="O15" s="1">
        <v>15</v>
      </c>
      <c r="P15" s="1">
        <v>4</v>
      </c>
      <c r="Q15" s="1"/>
      <c r="R15" s="415">
        <v>0</v>
      </c>
      <c r="S15" s="415"/>
      <c r="T15" s="415">
        <v>0</v>
      </c>
      <c r="U15" s="415"/>
      <c r="V15" s="415">
        <v>0</v>
      </c>
      <c r="W15" s="415"/>
      <c r="X15" s="415">
        <v>0</v>
      </c>
      <c r="Y15" s="415"/>
      <c r="AG15" s="1579">
        <f t="shared" si="2"/>
        <v>13</v>
      </c>
      <c r="AH15" s="1581">
        <v>2</v>
      </c>
      <c r="AI15" s="1589" t="s">
        <v>2138</v>
      </c>
      <c r="AJ15" s="95"/>
    </row>
    <row r="16" spans="1:36" ht="92.25" thickTop="1" thickBot="1">
      <c r="A16" s="1188">
        <f t="shared" si="1"/>
        <v>13</v>
      </c>
      <c r="B16" s="1453">
        <v>2</v>
      </c>
      <c r="C16" s="1452" t="s">
        <v>1269</v>
      </c>
      <c r="D16" s="95"/>
      <c r="F16" s="1195" t="s">
        <v>2045</v>
      </c>
      <c r="G16" s="1191">
        <v>0</v>
      </c>
      <c r="K16" s="418" t="s">
        <v>1253</v>
      </c>
      <c r="L16" s="228"/>
      <c r="M16" s="237"/>
      <c r="N16" s="237"/>
      <c r="O16" s="237"/>
      <c r="P16" s="237"/>
      <c r="Q16" s="237"/>
      <c r="R16" s="417">
        <f>SUM(R13:R15)</f>
        <v>0.1111111111111111</v>
      </c>
      <c r="S16" s="417"/>
      <c r="T16" s="417">
        <f>SUM(T13:T15)</f>
        <v>0.3611111111111111</v>
      </c>
      <c r="U16" s="417"/>
      <c r="V16" s="417">
        <f>SUM(V13:V15)</f>
        <v>0.86111111111111116</v>
      </c>
      <c r="W16" s="417"/>
      <c r="X16" s="417">
        <f>SUM(X13:X15)</f>
        <v>1.1388888888888888</v>
      </c>
      <c r="Y16" s="417"/>
      <c r="Z16" s="1">
        <v>12</v>
      </c>
      <c r="AA16" s="1"/>
      <c r="AB16" s="1">
        <v>1</v>
      </c>
      <c r="AC16" s="1"/>
      <c r="AD16" s="1">
        <f t="shared" ref="AD16:AD24" si="6">AD17+AB16</f>
        <v>36</v>
      </c>
      <c r="AG16" s="1582" t="s">
        <v>2048</v>
      </c>
      <c r="AH16" s="1583">
        <v>2</v>
      </c>
      <c r="AI16" s="1590" t="s">
        <v>2140</v>
      </c>
      <c r="AJ16" s="95"/>
    </row>
    <row r="17" spans="1:36" ht="92.25" thickTop="1" thickBot="1">
      <c r="A17" s="1454" t="s">
        <v>2048</v>
      </c>
      <c r="B17" s="1455">
        <v>2</v>
      </c>
      <c r="C17" s="1456" t="s">
        <v>221</v>
      </c>
      <c r="D17" s="95"/>
      <c r="F17" s="1196">
        <v>22</v>
      </c>
      <c r="G17" s="1194">
        <v>1</v>
      </c>
      <c r="K17" t="s">
        <v>1250</v>
      </c>
      <c r="L17" s="228" t="s">
        <v>1268</v>
      </c>
      <c r="M17" s="1">
        <v>5</v>
      </c>
      <c r="N17" s="1">
        <v>9</v>
      </c>
      <c r="O17" s="1">
        <v>11</v>
      </c>
      <c r="P17" s="1">
        <v>9</v>
      </c>
      <c r="Q17" s="1"/>
      <c r="R17" s="415">
        <f>M17/36</f>
        <v>0.1388888888888889</v>
      </c>
      <c r="S17" s="415"/>
      <c r="T17" s="415">
        <f t="shared" ref="T17" si="7">N17/36</f>
        <v>0.25</v>
      </c>
      <c r="U17" s="415"/>
      <c r="V17" s="415">
        <f>O17/36</f>
        <v>0.30555555555555558</v>
      </c>
      <c r="W17" s="415"/>
      <c r="X17" s="415">
        <f>P17/36</f>
        <v>0.25</v>
      </c>
      <c r="Y17" s="415"/>
      <c r="Z17" s="1">
        <v>11</v>
      </c>
      <c r="AA17" s="1"/>
      <c r="AB17" s="1">
        <v>2</v>
      </c>
      <c r="AC17" s="1"/>
      <c r="AD17" s="1">
        <f t="shared" si="6"/>
        <v>35</v>
      </c>
      <c r="AJ17" s="95"/>
    </row>
    <row r="18" spans="1:36" ht="61.5" thickTop="1" thickBot="1">
      <c r="A18" s="33"/>
      <c r="D18" s="95"/>
      <c r="F18" s="1196">
        <f t="shared" si="0"/>
        <v>23</v>
      </c>
      <c r="G18" s="1193" t="s">
        <v>783</v>
      </c>
      <c r="K18" t="s">
        <v>1251</v>
      </c>
      <c r="L18" s="228" t="s">
        <v>1268</v>
      </c>
      <c r="M18" s="1">
        <v>1</v>
      </c>
      <c r="N18" s="1">
        <v>6</v>
      </c>
      <c r="O18" s="1">
        <v>15</v>
      </c>
      <c r="P18" s="1">
        <v>21</v>
      </c>
      <c r="Q18" s="1"/>
      <c r="R18" s="415">
        <f>2 *M18/36</f>
        <v>5.5555555555555552E-2</v>
      </c>
      <c r="S18" s="415"/>
      <c r="T18" s="415">
        <f>2 *N18/36</f>
        <v>0.33333333333333331</v>
      </c>
      <c r="U18" s="415"/>
      <c r="V18" s="415">
        <f>2 *O18/36</f>
        <v>0.83333333333333337</v>
      </c>
      <c r="W18" s="415"/>
      <c r="X18" s="415">
        <f>2 *P18/36</f>
        <v>1.1666666666666667</v>
      </c>
      <c r="Y18" s="415"/>
      <c r="Z18" s="1">
        <v>10</v>
      </c>
      <c r="AA18" s="1"/>
      <c r="AB18" s="1">
        <v>3</v>
      </c>
      <c r="AC18" s="1"/>
      <c r="AD18" s="1">
        <f t="shared" si="6"/>
        <v>33</v>
      </c>
    </row>
    <row r="19" spans="1:36" ht="61.5" thickTop="1" thickBot="1">
      <c r="A19" s="33"/>
      <c r="D19" s="95"/>
      <c r="F19" s="1196">
        <v>26</v>
      </c>
      <c r="G19" s="1191">
        <v>0</v>
      </c>
      <c r="K19" t="s">
        <v>1232</v>
      </c>
      <c r="L19" s="228" t="s">
        <v>1268</v>
      </c>
      <c r="M19" s="1">
        <v>32</v>
      </c>
      <c r="N19" s="1">
        <v>26</v>
      </c>
      <c r="O19" s="1">
        <v>15</v>
      </c>
      <c r="P19" s="1">
        <v>4</v>
      </c>
      <c r="Q19" s="1"/>
      <c r="R19" s="415">
        <v>0</v>
      </c>
      <c r="S19" s="415"/>
      <c r="T19" s="415">
        <v>0</v>
      </c>
      <c r="U19" s="415"/>
      <c r="V19" s="415">
        <v>0</v>
      </c>
      <c r="W19" s="415"/>
      <c r="X19" s="415">
        <v>0</v>
      </c>
      <c r="Y19" s="415"/>
      <c r="Z19" s="1">
        <v>9</v>
      </c>
      <c r="AA19" s="1"/>
      <c r="AB19" s="1">
        <v>4</v>
      </c>
      <c r="AC19" s="1"/>
      <c r="AD19" s="1">
        <f t="shared" si="6"/>
        <v>30</v>
      </c>
    </row>
    <row r="20" spans="1:36" ht="20.25" thickTop="1" thickBot="1">
      <c r="A20" s="431"/>
      <c r="B20" s="234"/>
      <c r="C20" s="234"/>
      <c r="D20" s="1184"/>
      <c r="E20" s="234"/>
      <c r="F20" s="234"/>
      <c r="G20" s="249"/>
      <c r="K20" s="418" t="s">
        <v>1253</v>
      </c>
      <c r="L20" s="228" t="s">
        <v>1268</v>
      </c>
      <c r="M20" s="237"/>
      <c r="N20" s="237"/>
      <c r="O20" s="237"/>
      <c r="P20" s="237"/>
      <c r="Q20" s="237"/>
      <c r="R20" s="417">
        <f>SUM(R17:R19)</f>
        <v>0.19444444444444445</v>
      </c>
      <c r="S20" s="417"/>
      <c r="T20" s="417">
        <f t="shared" ref="T20:X20" si="8">SUM(T17:T19)</f>
        <v>0.58333333333333326</v>
      </c>
      <c r="U20" s="417"/>
      <c r="V20" s="417">
        <f t="shared" si="8"/>
        <v>1.1388888888888888</v>
      </c>
      <c r="W20" s="417"/>
      <c r="X20" s="417">
        <f t="shared" si="8"/>
        <v>1.4166666666666667</v>
      </c>
      <c r="Y20" s="417"/>
      <c r="Z20" s="1">
        <v>8</v>
      </c>
      <c r="AA20" s="1"/>
      <c r="AB20" s="1">
        <v>5</v>
      </c>
      <c r="AC20" s="1"/>
      <c r="AD20" s="1">
        <f>AD21+AB20</f>
        <v>26</v>
      </c>
    </row>
    <row r="21" spans="1:36" ht="28.5" thickTop="1">
      <c r="A21" s="3"/>
      <c r="D21" s="95"/>
      <c r="F21" s="1180"/>
      <c r="G21" s="1181"/>
      <c r="K21" t="s">
        <v>1250</v>
      </c>
      <c r="L21" s="228" t="s">
        <v>1248</v>
      </c>
      <c r="M21" s="1">
        <v>7</v>
      </c>
      <c r="N21" s="1">
        <v>11</v>
      </c>
      <c r="O21" s="1">
        <v>9</v>
      </c>
      <c r="P21" s="1">
        <v>7</v>
      </c>
      <c r="Q21" s="1"/>
      <c r="R21" s="415">
        <f>M21/36</f>
        <v>0.19444444444444445</v>
      </c>
      <c r="S21" s="415"/>
      <c r="T21" s="415">
        <f>N21/36</f>
        <v>0.30555555555555558</v>
      </c>
      <c r="U21" s="415"/>
      <c r="V21" s="415">
        <f>O21/36</f>
        <v>0.25</v>
      </c>
      <c r="W21" s="415"/>
      <c r="X21" s="415">
        <f>P21/36</f>
        <v>0.19444444444444445</v>
      </c>
      <c r="Y21" s="415"/>
      <c r="Z21" s="1">
        <v>7</v>
      </c>
      <c r="AA21" s="1"/>
      <c r="AB21" s="1">
        <v>6</v>
      </c>
      <c r="AC21" s="1"/>
      <c r="AD21" s="1">
        <f t="shared" si="6"/>
        <v>21</v>
      </c>
    </row>
    <row r="22" spans="1:36" ht="27.75">
      <c r="A22" s="3"/>
      <c r="D22" s="95"/>
      <c r="F22" s="1180"/>
      <c r="G22" s="1181"/>
      <c r="K22" t="s">
        <v>1251</v>
      </c>
      <c r="L22" s="228" t="s">
        <v>1248</v>
      </c>
      <c r="M22" s="1">
        <v>3</v>
      </c>
      <c r="N22" s="1">
        <v>10</v>
      </c>
      <c r="O22" s="1">
        <v>21</v>
      </c>
      <c r="P22" s="1">
        <v>26</v>
      </c>
      <c r="Q22" s="1"/>
      <c r="R22" s="415">
        <f>2 * M22/36</f>
        <v>0.16666666666666666</v>
      </c>
      <c r="S22" s="415"/>
      <c r="T22" s="415">
        <f t="shared" ref="T22" si="9">2 * N22/36</f>
        <v>0.55555555555555558</v>
      </c>
      <c r="U22" s="415"/>
      <c r="V22" s="415">
        <f>2 * O22/36</f>
        <v>1.1666666666666667</v>
      </c>
      <c r="W22" s="415"/>
      <c r="X22" s="415">
        <f>2 * P22/36</f>
        <v>1.4444444444444444</v>
      </c>
      <c r="Y22" s="415"/>
      <c r="Z22" s="1">
        <v>6</v>
      </c>
      <c r="AA22" s="1"/>
      <c r="AB22" s="1">
        <v>5</v>
      </c>
      <c r="AC22" s="1"/>
      <c r="AD22" s="1">
        <f t="shared" si="6"/>
        <v>15</v>
      </c>
    </row>
    <row r="23" spans="1:36" ht="27.75">
      <c r="A23" s="3"/>
      <c r="F23" s="1180"/>
      <c r="G23" s="1181"/>
      <c r="K23" t="s">
        <v>1232</v>
      </c>
      <c r="L23" s="228" t="s">
        <v>1248</v>
      </c>
      <c r="M23" s="1">
        <v>26</v>
      </c>
      <c r="N23" s="1">
        <v>15</v>
      </c>
      <c r="O23" s="1">
        <v>6</v>
      </c>
      <c r="P23" s="1">
        <v>3</v>
      </c>
      <c r="Q23" s="1"/>
      <c r="R23" s="415">
        <v>0</v>
      </c>
      <c r="S23" s="415"/>
      <c r="T23" s="415">
        <v>0</v>
      </c>
      <c r="U23" s="415"/>
      <c r="V23" s="415">
        <v>0</v>
      </c>
      <c r="W23" s="415"/>
      <c r="X23" s="415">
        <v>0</v>
      </c>
      <c r="Y23" s="415"/>
      <c r="Z23" s="1">
        <v>5</v>
      </c>
      <c r="AA23" s="1"/>
      <c r="AB23" s="1">
        <v>4</v>
      </c>
      <c r="AC23" s="1"/>
      <c r="AD23" s="1">
        <f t="shared" si="6"/>
        <v>10</v>
      </c>
    </row>
    <row r="24" spans="1:36" ht="27.75">
      <c r="A24" s="101"/>
      <c r="B24" s="29"/>
      <c r="C24" s="29"/>
      <c r="F24" s="1180"/>
      <c r="G24" s="1181"/>
      <c r="K24" s="418" t="s">
        <v>1253</v>
      </c>
      <c r="L24" s="228"/>
      <c r="M24" s="237"/>
      <c r="N24" s="237"/>
      <c r="O24" s="237"/>
      <c r="P24" s="237"/>
      <c r="Q24" s="237"/>
      <c r="R24" s="417">
        <f>SUM(R21:R23)</f>
        <v>0.3611111111111111</v>
      </c>
      <c r="S24" s="417"/>
      <c r="T24" s="417">
        <f t="shared" ref="T24" si="10">SUM(T21:T23)</f>
        <v>0.86111111111111116</v>
      </c>
      <c r="U24" s="417"/>
      <c r="V24" s="417">
        <f t="shared" ref="V24" si="11">SUM(V21:V23)</f>
        <v>1.4166666666666667</v>
      </c>
      <c r="W24" s="417"/>
      <c r="X24" s="417">
        <f t="shared" ref="X24" si="12">SUM(X21:X23)</f>
        <v>1.6388888888888888</v>
      </c>
      <c r="Y24" s="417"/>
      <c r="Z24" s="1">
        <v>4</v>
      </c>
      <c r="AA24" s="1"/>
      <c r="AB24" s="1">
        <v>3</v>
      </c>
      <c r="AC24" s="1"/>
      <c r="AD24" s="1">
        <f t="shared" si="6"/>
        <v>6</v>
      </c>
    </row>
    <row r="25" spans="1:36" ht="27.75">
      <c r="A25" s="33"/>
      <c r="F25" s="1180"/>
      <c r="G25" s="1181"/>
      <c r="K25" t="s">
        <v>1250</v>
      </c>
      <c r="L25" s="228" t="s">
        <v>1249</v>
      </c>
      <c r="M25" s="1">
        <v>11</v>
      </c>
      <c r="N25" s="1">
        <v>9</v>
      </c>
      <c r="O25" s="1">
        <v>5</v>
      </c>
      <c r="P25" s="1">
        <v>3</v>
      </c>
      <c r="Q25" s="1"/>
      <c r="R25" s="415">
        <f t="shared" ref="R25" si="13">M25/36</f>
        <v>0.30555555555555558</v>
      </c>
      <c r="S25" s="415"/>
      <c r="T25" s="415">
        <f t="shared" ref="T25" si="14">N25/36</f>
        <v>0.25</v>
      </c>
      <c r="U25" s="415"/>
      <c r="V25" s="415">
        <f t="shared" ref="V25" si="15">O25/36</f>
        <v>0.1388888888888889</v>
      </c>
      <c r="W25" s="415"/>
      <c r="X25" s="415">
        <f t="shared" ref="X25" si="16">P25/36</f>
        <v>8.3333333333333329E-2</v>
      </c>
      <c r="Y25" s="415"/>
      <c r="Z25" s="1">
        <v>3</v>
      </c>
      <c r="AA25" s="1"/>
      <c r="AB25" s="1">
        <v>2</v>
      </c>
      <c r="AC25" s="1"/>
      <c r="AD25" s="1">
        <f>AD26+AB25</f>
        <v>3</v>
      </c>
    </row>
    <row r="26" spans="1:36" ht="27.75">
      <c r="A26" s="33"/>
      <c r="F26" s="1180"/>
      <c r="G26" s="1181"/>
      <c r="K26" t="s">
        <v>1251</v>
      </c>
      <c r="L26" s="228" t="s">
        <v>1249</v>
      </c>
      <c r="M26" s="1">
        <v>10</v>
      </c>
      <c r="N26" s="1">
        <v>21</v>
      </c>
      <c r="O26" s="1">
        <v>30</v>
      </c>
      <c r="P26" s="1">
        <v>33</v>
      </c>
      <c r="Q26" s="1"/>
      <c r="R26" s="415">
        <f>2 * M26/36</f>
        <v>0.55555555555555558</v>
      </c>
      <c r="S26" s="415"/>
      <c r="T26" s="415">
        <f>2 * N26/36</f>
        <v>1.1666666666666667</v>
      </c>
      <c r="U26" s="415"/>
      <c r="V26" s="415">
        <f>2 * O26/36</f>
        <v>1.6666666666666667</v>
      </c>
      <c r="W26" s="415"/>
      <c r="X26" s="415">
        <f>2 * P26/36</f>
        <v>1.8333333333333333</v>
      </c>
      <c r="Y26" s="415"/>
      <c r="Z26" s="1">
        <v>2</v>
      </c>
      <c r="AA26" s="1"/>
      <c r="AB26" s="1">
        <v>1</v>
      </c>
      <c r="AC26" s="1"/>
      <c r="AD26" s="1">
        <f>AB26</f>
        <v>1</v>
      </c>
    </row>
    <row r="27" spans="1:36" ht="27.75">
      <c r="A27" s="33"/>
      <c r="F27" s="1180"/>
      <c r="G27" s="1181"/>
      <c r="K27" t="s">
        <v>1232</v>
      </c>
      <c r="M27" s="1">
        <v>15</v>
      </c>
      <c r="N27" s="1">
        <v>6</v>
      </c>
      <c r="O27" s="1">
        <v>1</v>
      </c>
      <c r="P27" s="1">
        <v>0</v>
      </c>
      <c r="Q27" s="1"/>
      <c r="R27" s="415">
        <v>0</v>
      </c>
      <c r="S27" s="415"/>
      <c r="T27" s="415">
        <v>0</v>
      </c>
      <c r="U27" s="415"/>
      <c r="V27" s="415">
        <v>0</v>
      </c>
      <c r="W27" s="415"/>
      <c r="X27" s="415">
        <v>0</v>
      </c>
      <c r="Y27" s="415"/>
    </row>
    <row r="28" spans="1:36" ht="27.75">
      <c r="A28" s="33"/>
      <c r="F28" s="1180"/>
      <c r="G28" s="1181"/>
      <c r="I28" s="28"/>
      <c r="K28" s="418" t="s">
        <v>1253</v>
      </c>
      <c r="L28" s="418"/>
      <c r="M28" s="418"/>
      <c r="N28" s="418"/>
      <c r="O28" s="418"/>
      <c r="P28" s="418"/>
      <c r="Q28" s="418"/>
      <c r="R28" s="417">
        <f>SUM(R25:R27)</f>
        <v>0.86111111111111116</v>
      </c>
      <c r="S28" s="417"/>
      <c r="T28" s="417">
        <f t="shared" ref="T28" si="17">SUM(T25:T27)</f>
        <v>1.4166666666666667</v>
      </c>
      <c r="U28" s="417"/>
      <c r="V28" s="417">
        <f t="shared" ref="V28" si="18">SUM(V25:V27)</f>
        <v>1.8055555555555556</v>
      </c>
      <c r="W28" s="417"/>
      <c r="X28" s="417">
        <f t="shared" ref="X28" si="19">SUM(X25:X27)</f>
        <v>1.9166666666666665</v>
      </c>
      <c r="Y28" s="417"/>
    </row>
    <row r="29" spans="1:36" ht="27.75">
      <c r="A29" s="33"/>
      <c r="F29" s="1180"/>
      <c r="G29" s="1181"/>
      <c r="I29" s="28"/>
    </row>
    <row r="30" spans="1:36" ht="15.75" thickBot="1">
      <c r="A30" s="33"/>
      <c r="G30" s="34"/>
      <c r="K30" t="s">
        <v>1252</v>
      </c>
    </row>
    <row r="31" spans="1:36" ht="30" customHeight="1" thickTop="1" thickBot="1">
      <c r="A31" s="31"/>
      <c r="B31" s="951"/>
      <c r="C31" s="839"/>
      <c r="D31" s="917" t="s">
        <v>1278</v>
      </c>
      <c r="E31" s="100"/>
      <c r="F31" s="100"/>
      <c r="G31" s="100"/>
      <c r="H31" s="32"/>
    </row>
    <row r="32" spans="1:36" ht="32.25" customHeight="1" thickTop="1" thickBot="1">
      <c r="A32" s="952" t="s">
        <v>23</v>
      </c>
      <c r="B32" s="1539" t="s">
        <v>1339</v>
      </c>
      <c r="C32" s="1539" t="s">
        <v>4</v>
      </c>
      <c r="D32" s="1540" t="s">
        <v>5</v>
      </c>
      <c r="E32" s="1539" t="s">
        <v>6</v>
      </c>
      <c r="F32" s="1539" t="s">
        <v>7</v>
      </c>
      <c r="G32" s="1539" t="s">
        <v>8</v>
      </c>
      <c r="H32" s="1540" t="s">
        <v>9</v>
      </c>
      <c r="K32" s="857" t="s">
        <v>23</v>
      </c>
      <c r="L32" s="840" t="s">
        <v>9</v>
      </c>
      <c r="M32" s="838" t="s">
        <v>8</v>
      </c>
      <c r="N32" s="838" t="s">
        <v>7</v>
      </c>
      <c r="O32" s="838" t="s">
        <v>6</v>
      </c>
      <c r="P32" s="840" t="s">
        <v>5</v>
      </c>
      <c r="Q32" s="840"/>
      <c r="R32" s="838" t="s">
        <v>4</v>
      </c>
      <c r="S32" s="838"/>
      <c r="T32" s="838" t="s">
        <v>1339</v>
      </c>
      <c r="U32" s="1502"/>
    </row>
    <row r="33" spans="1:30" ht="29.25" customHeight="1" thickTop="1" thickBot="1">
      <c r="A33" s="953"/>
      <c r="B33" s="1541" t="s">
        <v>1275</v>
      </c>
      <c r="C33" s="1541" t="s">
        <v>1274</v>
      </c>
      <c r="D33" s="1541" t="s">
        <v>1143</v>
      </c>
      <c r="E33" s="1542" t="s">
        <v>1142</v>
      </c>
      <c r="F33" s="1543">
        <v>0</v>
      </c>
      <c r="G33" s="1544">
        <v>-2</v>
      </c>
      <c r="H33" s="1544">
        <v>-4</v>
      </c>
      <c r="K33" s="845"/>
      <c r="L33" s="366">
        <v>-4</v>
      </c>
      <c r="M33" s="366">
        <v>-2</v>
      </c>
      <c r="N33" s="841">
        <v>0</v>
      </c>
      <c r="O33" s="842" t="s">
        <v>1142</v>
      </c>
      <c r="P33" s="838" t="s">
        <v>1143</v>
      </c>
      <c r="Q33" s="838"/>
      <c r="R33" s="838" t="s">
        <v>1275</v>
      </c>
      <c r="S33" s="1505"/>
      <c r="T33" s="837" t="s">
        <v>1797</v>
      </c>
      <c r="U33" s="1502"/>
    </row>
    <row r="34" spans="1:30" ht="8.25" customHeight="1" thickTop="1" thickBot="1">
      <c r="A34" s="954"/>
      <c r="B34" s="1524"/>
      <c r="C34" s="1524"/>
      <c r="D34" s="1524"/>
      <c r="E34" s="1525"/>
      <c r="F34" s="1526"/>
      <c r="G34" s="1527"/>
      <c r="H34" s="1527"/>
      <c r="K34" s="845"/>
      <c r="L34" s="366"/>
      <c r="M34" s="366"/>
      <c r="N34" s="841"/>
      <c r="O34" s="842"/>
      <c r="P34" s="838"/>
      <c r="Q34" s="838"/>
      <c r="R34" s="838"/>
      <c r="S34" s="1505"/>
      <c r="T34" s="837"/>
      <c r="U34" s="1502"/>
    </row>
    <row r="35" spans="1:30" ht="34.5" customHeight="1" thickTop="1" thickBot="1">
      <c r="A35" s="955" t="s">
        <v>1277</v>
      </c>
      <c r="B35" s="1555" t="s">
        <v>1846</v>
      </c>
      <c r="C35" s="637"/>
      <c r="D35" s="935"/>
      <c r="E35" s="1528" t="s">
        <v>1143</v>
      </c>
      <c r="F35" s="1529">
        <v>0</v>
      </c>
      <c r="G35" s="1530">
        <v>-2</v>
      </c>
      <c r="H35" s="1531">
        <v>-4</v>
      </c>
      <c r="K35" s="846" t="s">
        <v>1277</v>
      </c>
      <c r="L35" s="847" t="s">
        <v>1284</v>
      </c>
      <c r="M35" s="692"/>
      <c r="N35" s="692"/>
      <c r="O35" s="838" t="s">
        <v>1143</v>
      </c>
      <c r="P35" s="848">
        <v>0</v>
      </c>
      <c r="Q35" s="848"/>
      <c r="R35" s="366">
        <v>-2</v>
      </c>
      <c r="S35" s="1506"/>
      <c r="T35" s="843">
        <v>-3</v>
      </c>
      <c r="U35" s="1503"/>
    </row>
    <row r="36" spans="1:30" ht="32.25" customHeight="1" thickTop="1" thickBot="1">
      <c r="A36" s="956" t="s">
        <v>24</v>
      </c>
      <c r="B36" s="1501" t="s">
        <v>1145</v>
      </c>
      <c r="C36" s="910"/>
      <c r="D36" s="226"/>
      <c r="E36" s="1532"/>
      <c r="F36" s="1533" t="s">
        <v>1142</v>
      </c>
      <c r="G36" s="1534">
        <v>-1</v>
      </c>
      <c r="H36" s="1534">
        <v>-3</v>
      </c>
      <c r="K36" s="849" t="s">
        <v>24</v>
      </c>
      <c r="L36" s="847" t="s">
        <v>1145</v>
      </c>
      <c r="M36" s="692"/>
      <c r="N36" s="692"/>
      <c r="O36" s="838" t="s">
        <v>1142</v>
      </c>
      <c r="P36" s="366">
        <v>-1</v>
      </c>
      <c r="Q36" s="366"/>
      <c r="R36" s="366">
        <v>-3</v>
      </c>
      <c r="S36" s="1506"/>
      <c r="T36" s="844"/>
      <c r="U36" s="1504"/>
    </row>
    <row r="37" spans="1:30" ht="29.25" customHeight="1" thickTop="1" thickBot="1">
      <c r="A37" s="956" t="s">
        <v>223</v>
      </c>
      <c r="B37" s="1501" t="s">
        <v>1829</v>
      </c>
      <c r="C37" s="910"/>
      <c r="D37" s="226"/>
      <c r="E37" s="1532"/>
      <c r="F37" s="1535">
        <v>0</v>
      </c>
      <c r="G37" s="1534">
        <v>-1</v>
      </c>
      <c r="H37" s="1534">
        <v>-3</v>
      </c>
      <c r="K37" s="849" t="s">
        <v>223</v>
      </c>
      <c r="L37" s="847" t="s">
        <v>1798</v>
      </c>
      <c r="M37" s="692"/>
      <c r="N37" s="692"/>
      <c r="O37" s="366">
        <v>-1</v>
      </c>
      <c r="P37" s="366">
        <v>-3</v>
      </c>
      <c r="Q37" s="366"/>
      <c r="R37" s="377"/>
      <c r="S37" s="1507"/>
      <c r="T37" s="844"/>
      <c r="U37" s="1504"/>
    </row>
    <row r="38" spans="1:30" ht="31.5" customHeight="1" thickTop="1" thickBot="1">
      <c r="A38" s="957" t="s">
        <v>25</v>
      </c>
      <c r="B38" s="908" t="s">
        <v>1830</v>
      </c>
      <c r="C38" s="909"/>
      <c r="D38" s="912"/>
      <c r="E38" s="1536"/>
      <c r="F38" s="1537">
        <v>0</v>
      </c>
      <c r="G38" s="1538">
        <v>-2</v>
      </c>
      <c r="H38" s="1538">
        <v>-4</v>
      </c>
      <c r="K38" s="850" t="s">
        <v>25</v>
      </c>
      <c r="L38" s="851" t="s">
        <v>1796</v>
      </c>
      <c r="M38" s="852"/>
      <c r="N38" s="852"/>
      <c r="O38" s="853">
        <v>0</v>
      </c>
      <c r="P38" s="854">
        <v>-2</v>
      </c>
      <c r="Q38" s="854"/>
      <c r="R38" s="854">
        <v>-4</v>
      </c>
      <c r="S38" s="1508"/>
      <c r="T38" s="855">
        <v>-6</v>
      </c>
      <c r="U38" s="104"/>
    </row>
    <row r="39" spans="1:30" ht="22.5" thickTop="1" thickBot="1">
      <c r="B39" s="905"/>
    </row>
    <row r="40" spans="1:30" ht="30.75" customHeight="1" thickTop="1" thickBot="1">
      <c r="A40" s="31"/>
      <c r="B40" s="1556"/>
      <c r="C40" s="917" t="s">
        <v>422</v>
      </c>
      <c r="D40" s="1545"/>
      <c r="E40" s="1546"/>
      <c r="F40" s="1546"/>
      <c r="G40" s="1547"/>
    </row>
    <row r="41" spans="1:30" ht="35.25" thickTop="1" thickBot="1">
      <c r="A41" s="952" t="s">
        <v>23</v>
      </c>
      <c r="B41" s="1557"/>
      <c r="C41" s="911"/>
      <c r="D41" s="1539" t="s">
        <v>2124</v>
      </c>
      <c r="E41" s="1548" t="s">
        <v>5</v>
      </c>
      <c r="F41" s="1548" t="s">
        <v>7</v>
      </c>
      <c r="G41" s="1548" t="s">
        <v>1794</v>
      </c>
    </row>
    <row r="42" spans="1:30" ht="35.25" thickTop="1" thickBot="1">
      <c r="A42" s="1558"/>
      <c r="B42" s="1557"/>
      <c r="C42" s="911"/>
      <c r="D42" s="1549" t="s">
        <v>1274</v>
      </c>
      <c r="E42" s="1549" t="s">
        <v>1143</v>
      </c>
      <c r="F42" s="1550">
        <v>0</v>
      </c>
      <c r="G42" s="1551" t="s">
        <v>1236</v>
      </c>
      <c r="N42" t="s">
        <v>2126</v>
      </c>
      <c r="P42">
        <v>-2</v>
      </c>
      <c r="R42">
        <v>-1</v>
      </c>
      <c r="T42">
        <v>0</v>
      </c>
      <c r="V42" s="30" t="s">
        <v>2127</v>
      </c>
      <c r="W42" s="30"/>
      <c r="X42" s="30" t="s">
        <v>2128</v>
      </c>
      <c r="Y42" s="30"/>
      <c r="Z42" s="30" t="s">
        <v>2129</v>
      </c>
      <c r="AA42" s="30"/>
      <c r="AB42" s="30" t="s">
        <v>1979</v>
      </c>
      <c r="AC42" s="30"/>
      <c r="AD42" s="30" t="s">
        <v>2130</v>
      </c>
    </row>
    <row r="43" spans="1:30" ht="35.25" thickTop="1" thickBot="1">
      <c r="A43" s="1559" t="s">
        <v>232</v>
      </c>
      <c r="B43" s="1555" t="s">
        <v>2121</v>
      </c>
      <c r="C43" s="226"/>
      <c r="D43" s="911"/>
      <c r="E43" s="1528" t="s">
        <v>1143</v>
      </c>
      <c r="F43" s="1529">
        <v>0</v>
      </c>
      <c r="G43" s="1530">
        <v>-2</v>
      </c>
      <c r="H43" s="105"/>
      <c r="J43" s="166"/>
      <c r="M43" t="s">
        <v>2125</v>
      </c>
      <c r="N43" t="s">
        <v>2122</v>
      </c>
      <c r="O43" t="s">
        <v>2123</v>
      </c>
    </row>
    <row r="44" spans="1:30" ht="35.25" thickTop="1" thickBot="1">
      <c r="A44" s="1559" t="s">
        <v>24</v>
      </c>
      <c r="B44" s="915" t="s">
        <v>1795</v>
      </c>
      <c r="C44" s="226"/>
      <c r="D44" s="911"/>
      <c r="E44" s="1552" t="s">
        <v>1142</v>
      </c>
      <c r="F44" s="1553">
        <v>-1</v>
      </c>
      <c r="G44" s="1553">
        <v>-3</v>
      </c>
      <c r="H44" s="33"/>
      <c r="I44" t="s">
        <v>2133</v>
      </c>
      <c r="J44" s="105"/>
    </row>
    <row r="45" spans="1:30" ht="35.25" thickTop="1" thickBot="1">
      <c r="A45" s="1559" t="s">
        <v>25</v>
      </c>
      <c r="B45" s="915" t="s">
        <v>1832</v>
      </c>
      <c r="C45" s="226"/>
      <c r="D45" s="911"/>
      <c r="E45" s="1554">
        <v>0</v>
      </c>
      <c r="F45" s="1553">
        <v>-2</v>
      </c>
      <c r="G45" s="1553">
        <v>-4</v>
      </c>
      <c r="H45" s="95"/>
      <c r="J45" s="105"/>
    </row>
    <row r="46" spans="1:30" ht="24.75" thickTop="1" thickBot="1">
      <c r="A46" s="856" t="s">
        <v>2132</v>
      </c>
      <c r="B46" s="234"/>
      <c r="C46" s="234"/>
      <c r="D46" s="234"/>
      <c r="E46" s="234"/>
      <c r="F46" s="234"/>
      <c r="G46" s="249"/>
    </row>
    <row r="47" spans="1:30" ht="15.75" thickTop="1"/>
    <row r="49" spans="3:31">
      <c r="M49" s="1">
        <v>0</v>
      </c>
      <c r="P49" s="1">
        <v>1</v>
      </c>
      <c r="Q49" s="1">
        <f t="shared" ref="Q49:Q66" si="20">P49*$M49</f>
        <v>0</v>
      </c>
    </row>
    <row r="50" spans="3:31" ht="18.75">
      <c r="C50" s="1493" t="s">
        <v>2049</v>
      </c>
      <c r="D50" s="94">
        <v>0</v>
      </c>
      <c r="E50" s="1494"/>
      <c r="F50" s="416"/>
      <c r="M50" s="1">
        <v>0</v>
      </c>
      <c r="P50" s="1">
        <v>2</v>
      </c>
      <c r="Q50" s="1">
        <f t="shared" si="20"/>
        <v>0</v>
      </c>
      <c r="R50" s="1">
        <v>1</v>
      </c>
      <c r="S50" s="1">
        <f t="shared" ref="S50:S66" si="21">R50*$M50</f>
        <v>0</v>
      </c>
    </row>
    <row r="51" spans="3:31" ht="18.75">
      <c r="C51" s="1495">
        <v>5</v>
      </c>
      <c r="D51" s="94">
        <v>0</v>
      </c>
      <c r="E51" s="1496" t="s">
        <v>995</v>
      </c>
      <c r="F51" s="416"/>
      <c r="G51" s="1509" t="s">
        <v>2131</v>
      </c>
      <c r="H51" s="1509" t="s">
        <v>613</v>
      </c>
      <c r="M51" s="1">
        <v>0</v>
      </c>
      <c r="N51" s="1">
        <v>1</v>
      </c>
      <c r="O51" s="1">
        <v>2</v>
      </c>
      <c r="P51" s="1">
        <v>3</v>
      </c>
      <c r="Q51" s="1">
        <f t="shared" si="20"/>
        <v>0</v>
      </c>
      <c r="R51" s="1">
        <v>2</v>
      </c>
      <c r="S51" s="1">
        <f t="shared" si="21"/>
        <v>0</v>
      </c>
      <c r="T51" s="1">
        <v>1</v>
      </c>
      <c r="U51" s="1">
        <f t="shared" ref="U51:U66" si="22">T51*$M51</f>
        <v>0</v>
      </c>
    </row>
    <row r="52" spans="3:31" ht="18.75">
      <c r="C52" s="1495">
        <f t="shared" ref="C52:C59" si="23">C51+1</f>
        <v>6</v>
      </c>
      <c r="D52" s="94">
        <v>0</v>
      </c>
      <c r="E52" s="1496" t="s">
        <v>676</v>
      </c>
      <c r="F52" s="416"/>
      <c r="M52" s="1">
        <v>0</v>
      </c>
      <c r="N52" s="1">
        <v>2</v>
      </c>
      <c r="O52" s="1">
        <v>3</v>
      </c>
      <c r="P52" s="1">
        <v>4</v>
      </c>
      <c r="Q52" s="1">
        <f t="shared" si="20"/>
        <v>0</v>
      </c>
      <c r="R52" s="1">
        <v>3</v>
      </c>
      <c r="S52" s="1">
        <f t="shared" si="21"/>
        <v>0</v>
      </c>
      <c r="T52" s="1">
        <v>2</v>
      </c>
      <c r="U52" s="1">
        <f t="shared" si="22"/>
        <v>0</v>
      </c>
      <c r="V52" s="1">
        <v>1</v>
      </c>
      <c r="W52" s="1">
        <f t="shared" ref="W52:W66" si="24">V52*$M52</f>
        <v>0</v>
      </c>
    </row>
    <row r="53" spans="3:31" ht="18.75">
      <c r="C53" s="1495">
        <f t="shared" si="23"/>
        <v>7</v>
      </c>
      <c r="D53" s="94">
        <v>0</v>
      </c>
      <c r="E53" s="1496" t="s">
        <v>1268</v>
      </c>
      <c r="F53" s="416"/>
      <c r="G53" s="1">
        <v>-2</v>
      </c>
      <c r="H53" s="415">
        <f>Q68</f>
        <v>0.30000000000000004</v>
      </c>
      <c r="M53" s="1">
        <v>0</v>
      </c>
      <c r="N53" s="1">
        <v>3</v>
      </c>
      <c r="O53" s="1">
        <v>4</v>
      </c>
      <c r="P53" s="1">
        <v>5</v>
      </c>
      <c r="Q53" s="1">
        <f t="shared" si="20"/>
        <v>0</v>
      </c>
      <c r="R53" s="1">
        <v>4</v>
      </c>
      <c r="S53" s="1">
        <f t="shared" si="21"/>
        <v>0</v>
      </c>
      <c r="T53" s="1">
        <v>3</v>
      </c>
      <c r="U53" s="1">
        <f t="shared" si="22"/>
        <v>0</v>
      </c>
      <c r="V53" s="1">
        <v>2</v>
      </c>
      <c r="W53" s="1">
        <f t="shared" si="24"/>
        <v>0</v>
      </c>
      <c r="X53" s="1">
        <v>1</v>
      </c>
      <c r="Y53" s="1">
        <f t="shared" ref="Y53:Y66" si="25">X53*$M53</f>
        <v>0</v>
      </c>
    </row>
    <row r="54" spans="3:31" ht="18.75">
      <c r="C54" s="1495">
        <f t="shared" si="23"/>
        <v>8</v>
      </c>
      <c r="D54" s="1497">
        <v>1</v>
      </c>
      <c r="E54" s="1496"/>
      <c r="F54" s="416"/>
      <c r="G54" s="1">
        <f>G53+1</f>
        <v>-1</v>
      </c>
      <c r="H54" s="415">
        <f>S68</f>
        <v>0.43611111111111112</v>
      </c>
      <c r="M54" s="1">
        <v>0.3</v>
      </c>
      <c r="N54" s="1">
        <v>4</v>
      </c>
      <c r="O54" s="1">
        <v>5</v>
      </c>
      <c r="P54" s="1">
        <v>6</v>
      </c>
      <c r="Q54" s="1">
        <f t="shared" si="20"/>
        <v>1.7999999999999998</v>
      </c>
      <c r="R54" s="1">
        <v>5</v>
      </c>
      <c r="S54" s="1">
        <f t="shared" si="21"/>
        <v>1.5</v>
      </c>
      <c r="T54" s="1">
        <v>4</v>
      </c>
      <c r="U54" s="1">
        <f t="shared" si="22"/>
        <v>1.2</v>
      </c>
      <c r="V54" s="1">
        <v>3</v>
      </c>
      <c r="W54" s="1">
        <f t="shared" si="24"/>
        <v>0.89999999999999991</v>
      </c>
      <c r="X54" s="1">
        <v>2</v>
      </c>
      <c r="Y54" s="1">
        <f t="shared" si="25"/>
        <v>0.6</v>
      </c>
      <c r="Z54" s="1">
        <v>1</v>
      </c>
      <c r="AA54" s="1">
        <f t="shared" ref="AA54:AA66" si="26">Z54*$M54</f>
        <v>0.3</v>
      </c>
    </row>
    <row r="55" spans="3:31" ht="18.75">
      <c r="C55" s="1495">
        <f t="shared" si="23"/>
        <v>9</v>
      </c>
      <c r="D55" s="1497">
        <v>1</v>
      </c>
      <c r="E55" s="1496"/>
      <c r="F55" s="416"/>
      <c r="G55" s="1">
        <f t="shared" ref="G55:G60" si="27">G54+1</f>
        <v>0</v>
      </c>
      <c r="H55" s="415">
        <f>U69</f>
        <v>0.61111111111111116</v>
      </c>
      <c r="M55" s="1">
        <v>0.3</v>
      </c>
      <c r="N55" s="1">
        <v>5</v>
      </c>
      <c r="O55" s="1">
        <v>6</v>
      </c>
      <c r="P55" s="1">
        <v>5</v>
      </c>
      <c r="Q55" s="1">
        <f t="shared" si="20"/>
        <v>1.5</v>
      </c>
      <c r="R55" s="1">
        <v>6</v>
      </c>
      <c r="S55" s="1">
        <f t="shared" si="21"/>
        <v>1.7999999999999998</v>
      </c>
      <c r="T55" s="1">
        <v>5</v>
      </c>
      <c r="U55" s="1">
        <f t="shared" si="22"/>
        <v>1.5</v>
      </c>
      <c r="V55" s="1">
        <v>4</v>
      </c>
      <c r="W55" s="1">
        <f t="shared" si="24"/>
        <v>1.2</v>
      </c>
      <c r="X55" s="1">
        <v>3</v>
      </c>
      <c r="Y55" s="1">
        <f t="shared" si="25"/>
        <v>0.89999999999999991</v>
      </c>
      <c r="Z55" s="1">
        <v>2</v>
      </c>
      <c r="AA55" s="1">
        <f t="shared" si="26"/>
        <v>0.6</v>
      </c>
      <c r="AB55" s="1">
        <v>1</v>
      </c>
      <c r="AC55" s="1">
        <f t="shared" ref="AC55:AC66" si="28">AB55*$M55</f>
        <v>0.3</v>
      </c>
    </row>
    <row r="56" spans="3:31" ht="18.75">
      <c r="C56" s="1495">
        <f t="shared" si="23"/>
        <v>10</v>
      </c>
      <c r="D56" s="1497">
        <v>1</v>
      </c>
      <c r="E56" s="1496" t="s">
        <v>995</v>
      </c>
      <c r="F56" s="416"/>
      <c r="G56" s="1">
        <f t="shared" si="27"/>
        <v>1</v>
      </c>
      <c r="H56" s="415">
        <f>W70</f>
        <v>0.83333333333333348</v>
      </c>
      <c r="M56" s="1">
        <v>0.3</v>
      </c>
      <c r="N56" s="1">
        <v>6</v>
      </c>
      <c r="O56" s="1">
        <v>7</v>
      </c>
      <c r="P56" s="1">
        <v>4</v>
      </c>
      <c r="Q56" s="1">
        <f t="shared" si="20"/>
        <v>1.2</v>
      </c>
      <c r="R56" s="1">
        <v>5</v>
      </c>
      <c r="S56" s="1">
        <f t="shared" si="21"/>
        <v>1.5</v>
      </c>
      <c r="T56" s="1">
        <v>6</v>
      </c>
      <c r="U56" s="1">
        <f t="shared" si="22"/>
        <v>1.7999999999999998</v>
      </c>
      <c r="V56" s="1">
        <v>5</v>
      </c>
      <c r="W56" s="1">
        <f t="shared" si="24"/>
        <v>1.5</v>
      </c>
      <c r="X56" s="1">
        <v>4</v>
      </c>
      <c r="Y56" s="1">
        <f t="shared" si="25"/>
        <v>1.2</v>
      </c>
      <c r="Z56" s="1">
        <v>3</v>
      </c>
      <c r="AA56" s="1">
        <f t="shared" si="26"/>
        <v>0.89999999999999991</v>
      </c>
      <c r="AB56" s="1">
        <v>2</v>
      </c>
      <c r="AC56" s="1">
        <f t="shared" si="28"/>
        <v>0.6</v>
      </c>
      <c r="AD56" s="1">
        <v>1</v>
      </c>
      <c r="AE56" s="1">
        <f t="shared" ref="AE56:AE66" si="29">AD56*$M56</f>
        <v>0.3</v>
      </c>
    </row>
    <row r="57" spans="3:31" ht="18.75">
      <c r="C57" s="1495">
        <f t="shared" si="23"/>
        <v>11</v>
      </c>
      <c r="D57" s="1497">
        <v>1</v>
      </c>
      <c r="E57" s="1496" t="s">
        <v>676</v>
      </c>
      <c r="F57" s="416"/>
      <c r="G57" s="1">
        <f t="shared" si="27"/>
        <v>2</v>
      </c>
      <c r="H57" s="415">
        <f>Y71</f>
        <v>1.0638888888888889</v>
      </c>
      <c r="M57" s="1">
        <v>1</v>
      </c>
      <c r="N57" s="1">
        <v>5</v>
      </c>
      <c r="O57" s="1">
        <v>8</v>
      </c>
      <c r="P57" s="1">
        <v>3</v>
      </c>
      <c r="Q57" s="1">
        <f t="shared" si="20"/>
        <v>3</v>
      </c>
      <c r="R57" s="1">
        <v>4</v>
      </c>
      <c r="S57" s="1">
        <f t="shared" si="21"/>
        <v>4</v>
      </c>
      <c r="T57" s="1">
        <v>5</v>
      </c>
      <c r="U57" s="1">
        <f t="shared" si="22"/>
        <v>5</v>
      </c>
      <c r="V57" s="1">
        <v>6</v>
      </c>
      <c r="W57" s="1">
        <f t="shared" si="24"/>
        <v>6</v>
      </c>
      <c r="X57" s="1">
        <v>5</v>
      </c>
      <c r="Y57" s="1">
        <f t="shared" si="25"/>
        <v>5</v>
      </c>
      <c r="Z57" s="1">
        <v>4</v>
      </c>
      <c r="AA57" s="1">
        <f t="shared" si="26"/>
        <v>4</v>
      </c>
      <c r="AB57" s="1">
        <v>3</v>
      </c>
      <c r="AC57" s="1">
        <f t="shared" si="28"/>
        <v>3</v>
      </c>
      <c r="AD57" s="1">
        <v>2</v>
      </c>
      <c r="AE57" s="1">
        <f t="shared" si="29"/>
        <v>2</v>
      </c>
    </row>
    <row r="58" spans="3:31" ht="18.75">
      <c r="C58" s="1495">
        <f t="shared" si="23"/>
        <v>12</v>
      </c>
      <c r="D58" s="1497">
        <v>2</v>
      </c>
      <c r="E58" s="1496"/>
      <c r="F58" s="416"/>
      <c r="G58" s="1">
        <f t="shared" si="27"/>
        <v>3</v>
      </c>
      <c r="H58" s="415">
        <f>AA72</f>
        <v>1.3027777777777778</v>
      </c>
      <c r="M58" s="1">
        <v>1</v>
      </c>
      <c r="N58" s="1">
        <v>4</v>
      </c>
      <c r="O58" s="1">
        <v>9</v>
      </c>
      <c r="P58" s="1">
        <v>2</v>
      </c>
      <c r="Q58" s="1">
        <f t="shared" si="20"/>
        <v>2</v>
      </c>
      <c r="R58" s="1">
        <v>3</v>
      </c>
      <c r="S58" s="1">
        <f t="shared" si="21"/>
        <v>3</v>
      </c>
      <c r="T58" s="1">
        <v>4</v>
      </c>
      <c r="U58" s="1">
        <f t="shared" si="22"/>
        <v>4</v>
      </c>
      <c r="V58" s="1">
        <v>5</v>
      </c>
      <c r="W58" s="1">
        <f t="shared" si="24"/>
        <v>5</v>
      </c>
      <c r="X58" s="1">
        <v>6</v>
      </c>
      <c r="Y58" s="1">
        <f t="shared" si="25"/>
        <v>6</v>
      </c>
      <c r="Z58" s="1">
        <v>5</v>
      </c>
      <c r="AA58" s="1">
        <f t="shared" si="26"/>
        <v>5</v>
      </c>
      <c r="AB58" s="1">
        <v>4</v>
      </c>
      <c r="AC58" s="1">
        <f t="shared" si="28"/>
        <v>4</v>
      </c>
      <c r="AD58" s="1">
        <v>3</v>
      </c>
      <c r="AE58" s="1">
        <f t="shared" si="29"/>
        <v>3</v>
      </c>
    </row>
    <row r="59" spans="3:31" ht="18.75">
      <c r="C59" s="1495">
        <f t="shared" si="23"/>
        <v>13</v>
      </c>
      <c r="D59" s="1497">
        <v>2</v>
      </c>
      <c r="E59" s="1496" t="s">
        <v>1269</v>
      </c>
      <c r="F59" s="416"/>
      <c r="G59" s="1">
        <f t="shared" si="27"/>
        <v>4</v>
      </c>
      <c r="H59" s="415">
        <f>AC73</f>
        <v>1.5333333333333334</v>
      </c>
      <c r="M59" s="1">
        <v>1.3</v>
      </c>
      <c r="N59" s="1">
        <v>3</v>
      </c>
      <c r="O59" s="1">
        <v>10</v>
      </c>
      <c r="P59" s="1">
        <v>1</v>
      </c>
      <c r="Q59" s="1">
        <f t="shared" si="20"/>
        <v>1.3</v>
      </c>
      <c r="R59" s="1">
        <v>2</v>
      </c>
      <c r="S59" s="1">
        <f t="shared" si="21"/>
        <v>2.6</v>
      </c>
      <c r="T59" s="1">
        <v>3</v>
      </c>
      <c r="U59" s="1">
        <f t="shared" si="22"/>
        <v>3.9000000000000004</v>
      </c>
      <c r="V59" s="1">
        <v>4</v>
      </c>
      <c r="W59" s="1">
        <f t="shared" si="24"/>
        <v>5.2</v>
      </c>
      <c r="X59" s="1">
        <v>5</v>
      </c>
      <c r="Y59" s="1">
        <f t="shared" si="25"/>
        <v>6.5</v>
      </c>
      <c r="Z59" s="1">
        <v>6</v>
      </c>
      <c r="AA59" s="1">
        <f t="shared" si="26"/>
        <v>7.8000000000000007</v>
      </c>
      <c r="AB59" s="1">
        <v>5</v>
      </c>
      <c r="AC59" s="1">
        <f t="shared" si="28"/>
        <v>6.5</v>
      </c>
      <c r="AD59" s="1">
        <v>4</v>
      </c>
      <c r="AE59" s="1">
        <f t="shared" si="29"/>
        <v>5.2</v>
      </c>
    </row>
    <row r="60" spans="3:31" ht="19.5" thickBot="1">
      <c r="C60" s="1498" t="s">
        <v>2048</v>
      </c>
      <c r="D60" s="1499">
        <v>2</v>
      </c>
      <c r="E60" s="1500" t="s">
        <v>221</v>
      </c>
      <c r="F60" s="416"/>
      <c r="G60" s="1">
        <f t="shared" si="27"/>
        <v>5</v>
      </c>
      <c r="H60" s="415">
        <f>AE74</f>
        <v>1.7638888888888888</v>
      </c>
      <c r="M60" s="1">
        <v>1.3</v>
      </c>
      <c r="N60" s="1">
        <v>2</v>
      </c>
      <c r="O60" s="1">
        <v>11</v>
      </c>
      <c r="P60" s="1">
        <v>0</v>
      </c>
      <c r="Q60" s="1">
        <f t="shared" si="20"/>
        <v>0</v>
      </c>
      <c r="R60" s="1">
        <v>1</v>
      </c>
      <c r="S60" s="1">
        <f t="shared" si="21"/>
        <v>1.3</v>
      </c>
      <c r="T60" s="1">
        <v>2</v>
      </c>
      <c r="U60" s="1">
        <f t="shared" si="22"/>
        <v>2.6</v>
      </c>
      <c r="V60" s="1">
        <v>3</v>
      </c>
      <c r="W60" s="1">
        <f t="shared" si="24"/>
        <v>3.9000000000000004</v>
      </c>
      <c r="X60" s="1">
        <v>4</v>
      </c>
      <c r="Y60" s="1">
        <f t="shared" si="25"/>
        <v>5.2</v>
      </c>
      <c r="Z60" s="1">
        <v>5</v>
      </c>
      <c r="AA60" s="1">
        <f t="shared" si="26"/>
        <v>6.5</v>
      </c>
      <c r="AB60" s="1">
        <v>6</v>
      </c>
      <c r="AC60" s="1">
        <f t="shared" si="28"/>
        <v>7.8000000000000007</v>
      </c>
      <c r="AD60" s="1">
        <v>5</v>
      </c>
      <c r="AE60" s="1">
        <f t="shared" si="29"/>
        <v>6.5</v>
      </c>
    </row>
    <row r="61" spans="3:31" ht="15.75" thickTop="1">
      <c r="M61" s="1">
        <v>2</v>
      </c>
      <c r="N61" s="1">
        <v>1</v>
      </c>
      <c r="O61" s="1">
        <v>12</v>
      </c>
      <c r="P61" s="1">
        <v>0</v>
      </c>
      <c r="Q61" s="1">
        <f t="shared" si="20"/>
        <v>0</v>
      </c>
      <c r="R61" s="1">
        <v>0</v>
      </c>
      <c r="S61" s="1">
        <f t="shared" si="21"/>
        <v>0</v>
      </c>
      <c r="T61" s="1">
        <v>1</v>
      </c>
      <c r="U61" s="1">
        <f t="shared" si="22"/>
        <v>2</v>
      </c>
      <c r="V61" s="1">
        <v>2</v>
      </c>
      <c r="W61" s="1">
        <f t="shared" si="24"/>
        <v>4</v>
      </c>
      <c r="X61" s="1">
        <v>3</v>
      </c>
      <c r="Y61" s="1">
        <f t="shared" si="25"/>
        <v>6</v>
      </c>
      <c r="Z61" s="1">
        <v>4</v>
      </c>
      <c r="AA61" s="1">
        <f t="shared" si="26"/>
        <v>8</v>
      </c>
      <c r="AB61" s="1">
        <v>5</v>
      </c>
      <c r="AC61" s="1">
        <f t="shared" si="28"/>
        <v>10</v>
      </c>
      <c r="AD61" s="1">
        <v>6</v>
      </c>
      <c r="AE61" s="1">
        <f t="shared" si="29"/>
        <v>12</v>
      </c>
    </row>
    <row r="62" spans="3:31">
      <c r="M62" s="1">
        <v>2.2999999999999998</v>
      </c>
      <c r="N62" s="1">
        <v>0</v>
      </c>
      <c r="O62" s="1"/>
      <c r="P62" s="1">
        <v>0</v>
      </c>
      <c r="Q62" s="1">
        <f t="shared" si="20"/>
        <v>0</v>
      </c>
      <c r="R62" s="1">
        <v>0</v>
      </c>
      <c r="S62" s="1">
        <f t="shared" si="21"/>
        <v>0</v>
      </c>
      <c r="T62" s="1">
        <v>0</v>
      </c>
      <c r="U62" s="1">
        <f t="shared" si="22"/>
        <v>0</v>
      </c>
      <c r="V62" s="1">
        <v>1</v>
      </c>
      <c r="W62" s="1">
        <f t="shared" si="24"/>
        <v>2.2999999999999998</v>
      </c>
      <c r="X62" s="1">
        <v>2</v>
      </c>
      <c r="Y62" s="1">
        <f t="shared" si="25"/>
        <v>4.5999999999999996</v>
      </c>
      <c r="Z62" s="1">
        <v>3</v>
      </c>
      <c r="AA62" s="1">
        <f t="shared" si="26"/>
        <v>6.8999999999999995</v>
      </c>
      <c r="AB62" s="1">
        <v>4</v>
      </c>
      <c r="AC62" s="1">
        <f t="shared" si="28"/>
        <v>9.1999999999999993</v>
      </c>
      <c r="AD62" s="1">
        <v>5</v>
      </c>
      <c r="AE62" s="1">
        <f t="shared" si="29"/>
        <v>11.5</v>
      </c>
    </row>
    <row r="63" spans="3:31">
      <c r="M63" s="1">
        <v>2.2999999999999998</v>
      </c>
      <c r="N63" s="1">
        <v>0</v>
      </c>
      <c r="O63" s="1"/>
      <c r="P63" s="1">
        <v>0</v>
      </c>
      <c r="Q63" s="1">
        <f t="shared" si="20"/>
        <v>0</v>
      </c>
      <c r="S63" s="1">
        <f t="shared" si="21"/>
        <v>0</v>
      </c>
      <c r="T63" s="1">
        <v>0</v>
      </c>
      <c r="U63" s="1">
        <f t="shared" si="22"/>
        <v>0</v>
      </c>
      <c r="V63" s="1">
        <v>0</v>
      </c>
      <c r="W63" s="1">
        <f t="shared" si="24"/>
        <v>0</v>
      </c>
      <c r="X63" s="1">
        <v>1</v>
      </c>
      <c r="Y63" s="1">
        <f t="shared" si="25"/>
        <v>2.2999999999999998</v>
      </c>
      <c r="Z63" s="1">
        <v>2</v>
      </c>
      <c r="AA63" s="1">
        <f t="shared" si="26"/>
        <v>4.5999999999999996</v>
      </c>
      <c r="AB63" s="1">
        <v>3</v>
      </c>
      <c r="AC63" s="1">
        <f t="shared" si="28"/>
        <v>6.8999999999999995</v>
      </c>
      <c r="AD63" s="1">
        <v>4</v>
      </c>
      <c r="AE63" s="1">
        <f t="shared" si="29"/>
        <v>9.1999999999999993</v>
      </c>
    </row>
    <row r="64" spans="3:31">
      <c r="M64" s="1">
        <v>2.2999999999999998</v>
      </c>
      <c r="P64" s="1">
        <v>0</v>
      </c>
      <c r="Q64" s="1">
        <f t="shared" si="20"/>
        <v>0</v>
      </c>
      <c r="S64" s="1">
        <f t="shared" si="21"/>
        <v>0</v>
      </c>
      <c r="U64" s="1">
        <f t="shared" si="22"/>
        <v>0</v>
      </c>
      <c r="V64" s="1">
        <v>0</v>
      </c>
      <c r="W64" s="1">
        <f t="shared" si="24"/>
        <v>0</v>
      </c>
      <c r="X64" s="1">
        <v>0</v>
      </c>
      <c r="Y64" s="1">
        <f t="shared" si="25"/>
        <v>0</v>
      </c>
      <c r="Z64" s="1">
        <v>1</v>
      </c>
      <c r="AA64" s="1">
        <f t="shared" si="26"/>
        <v>2.2999999999999998</v>
      </c>
      <c r="AB64" s="1">
        <v>2</v>
      </c>
      <c r="AC64" s="1">
        <f t="shared" si="28"/>
        <v>4.5999999999999996</v>
      </c>
      <c r="AD64" s="1">
        <v>3</v>
      </c>
      <c r="AE64" s="1">
        <f t="shared" si="29"/>
        <v>6.8999999999999995</v>
      </c>
    </row>
    <row r="65" spans="13:31">
      <c r="M65" s="1">
        <v>2.2999999999999998</v>
      </c>
      <c r="P65" s="1">
        <v>0</v>
      </c>
      <c r="Q65" s="1">
        <f t="shared" si="20"/>
        <v>0</v>
      </c>
      <c r="S65" s="1">
        <f t="shared" si="21"/>
        <v>0</v>
      </c>
      <c r="U65" s="1">
        <f t="shared" si="22"/>
        <v>0</v>
      </c>
      <c r="W65" s="1">
        <f t="shared" si="24"/>
        <v>0</v>
      </c>
      <c r="X65" s="1">
        <v>0</v>
      </c>
      <c r="Y65" s="1">
        <f t="shared" si="25"/>
        <v>0</v>
      </c>
      <c r="Z65" s="1">
        <v>0</v>
      </c>
      <c r="AA65" s="1">
        <f t="shared" si="26"/>
        <v>0</v>
      </c>
      <c r="AB65" s="1">
        <v>1</v>
      </c>
      <c r="AC65" s="1">
        <f t="shared" si="28"/>
        <v>2.2999999999999998</v>
      </c>
      <c r="AD65" s="1">
        <v>2</v>
      </c>
      <c r="AE65" s="1">
        <f t="shared" si="29"/>
        <v>4.5999999999999996</v>
      </c>
    </row>
    <row r="66" spans="13:31">
      <c r="M66" s="1">
        <v>2.2999999999999998</v>
      </c>
      <c r="P66" s="1">
        <v>0</v>
      </c>
      <c r="Q66" s="1">
        <f t="shared" si="20"/>
        <v>0</v>
      </c>
      <c r="S66" s="1">
        <f t="shared" si="21"/>
        <v>0</v>
      </c>
      <c r="U66" s="1">
        <f t="shared" si="22"/>
        <v>0</v>
      </c>
      <c r="W66" s="1">
        <f t="shared" si="24"/>
        <v>0</v>
      </c>
      <c r="Y66" s="1">
        <f t="shared" si="25"/>
        <v>0</v>
      </c>
      <c r="Z66" s="1">
        <v>0</v>
      </c>
      <c r="AA66" s="1">
        <f t="shared" si="26"/>
        <v>0</v>
      </c>
      <c r="AB66" s="1">
        <v>0</v>
      </c>
      <c r="AC66" s="1">
        <f t="shared" si="28"/>
        <v>0</v>
      </c>
      <c r="AD66" s="1">
        <v>1</v>
      </c>
      <c r="AE66" s="1">
        <f t="shared" si="29"/>
        <v>2.2999999999999998</v>
      </c>
    </row>
    <row r="67" spans="13:31">
      <c r="M67" s="1">
        <v>2.2999999999999998</v>
      </c>
      <c r="P67" s="1">
        <v>0</v>
      </c>
      <c r="Q67" s="1">
        <f t="shared" ref="Q67:S67" si="30">P67*$M67</f>
        <v>0</v>
      </c>
      <c r="S67" s="1">
        <f t="shared" si="30"/>
        <v>0</v>
      </c>
      <c r="U67" s="1">
        <f t="shared" ref="U67" si="31">T67*$M67</f>
        <v>0</v>
      </c>
      <c r="W67" s="1">
        <f t="shared" ref="W67" si="32">V67*$M67</f>
        <v>0</v>
      </c>
      <c r="Y67" s="1">
        <f t="shared" ref="Y67" si="33">X67*$M67</f>
        <v>0</v>
      </c>
      <c r="AA67" s="1">
        <f t="shared" ref="AA67" si="34">Z67*$M67</f>
        <v>0</v>
      </c>
      <c r="AB67" s="1">
        <v>0</v>
      </c>
      <c r="AC67" s="1">
        <f t="shared" ref="AC67" si="35">AB67*$M67</f>
        <v>0</v>
      </c>
      <c r="AD67" s="1">
        <v>0</v>
      </c>
      <c r="AE67" s="1">
        <f t="shared" ref="AE67" si="36">AD67*$M67</f>
        <v>0</v>
      </c>
    </row>
    <row r="68" spans="13:31">
      <c r="M68" s="1"/>
      <c r="Q68" s="1">
        <f>SUM(Q49:Q67)/36</f>
        <v>0.30000000000000004</v>
      </c>
      <c r="S68" s="1">
        <f>SUM(S49:S67)/36</f>
        <v>0.43611111111111112</v>
      </c>
      <c r="U68" s="1">
        <f t="shared" ref="U68" si="37">T68*$M68</f>
        <v>0</v>
      </c>
      <c r="W68" s="1">
        <f t="shared" ref="W68" si="38">V68*$M68</f>
        <v>0</v>
      </c>
      <c r="Y68" s="1">
        <f t="shared" ref="Y68" si="39">X68*$M68</f>
        <v>0</v>
      </c>
      <c r="AA68" s="1">
        <f t="shared" ref="AA68" si="40">Z68*$M68</f>
        <v>0</v>
      </c>
      <c r="AC68" s="1">
        <f t="shared" ref="AC68" si="41">AB68*$M68</f>
        <v>0</v>
      </c>
      <c r="AD68" s="1">
        <v>0</v>
      </c>
      <c r="AE68" s="1">
        <f t="shared" ref="AE68" si="42">AD68*$M68</f>
        <v>0</v>
      </c>
    </row>
    <row r="69" spans="13:31">
      <c r="U69" s="1">
        <f>SUM(U50:U68)/36</f>
        <v>0.61111111111111116</v>
      </c>
      <c r="W69" s="1">
        <f t="shared" ref="W69" si="43">V69*$M69</f>
        <v>0</v>
      </c>
      <c r="Y69" s="1">
        <f t="shared" ref="Y69" si="44">X69*$M69</f>
        <v>0</v>
      </c>
      <c r="AA69" s="1">
        <f t="shared" ref="AA69" si="45">Z69*$M69</f>
        <v>0</v>
      </c>
      <c r="AC69" s="1">
        <f t="shared" ref="AC69" si="46">AB69*$M69</f>
        <v>0</v>
      </c>
      <c r="AE69" s="1">
        <f t="shared" ref="AE69" si="47">AD69*$M69</f>
        <v>0</v>
      </c>
    </row>
    <row r="70" spans="13:31">
      <c r="W70" s="1">
        <f>SUM(W51:W69)/36</f>
        <v>0.83333333333333348</v>
      </c>
      <c r="Y70" s="1">
        <f t="shared" ref="Y70" si="48">X70*$M70</f>
        <v>0</v>
      </c>
      <c r="AA70" s="1">
        <f t="shared" ref="AA70" si="49">Z70*$M70</f>
        <v>0</v>
      </c>
      <c r="AC70" s="1">
        <f t="shared" ref="AC70" si="50">AB70*$M70</f>
        <v>0</v>
      </c>
      <c r="AE70" s="1">
        <f t="shared" ref="AE70" si="51">AD70*$M70</f>
        <v>0</v>
      </c>
    </row>
    <row r="71" spans="13:31">
      <c r="Y71" s="1">
        <f>SUM(Y52:Y70)/36</f>
        <v>1.0638888888888889</v>
      </c>
      <c r="AA71" s="1">
        <f t="shared" ref="AA71" si="52">Z71*$M71</f>
        <v>0</v>
      </c>
      <c r="AC71" s="1">
        <f t="shared" ref="AC71" si="53">AB71*$M71</f>
        <v>0</v>
      </c>
      <c r="AE71" s="1">
        <f t="shared" ref="AE71" si="54">AD71*$M71</f>
        <v>0</v>
      </c>
    </row>
    <row r="72" spans="13:31">
      <c r="AA72" s="1">
        <f>SUM(AA53:AA71)/36</f>
        <v>1.3027777777777778</v>
      </c>
      <c r="AC72" s="1">
        <f t="shared" ref="AC72" si="55">AB72*$M72</f>
        <v>0</v>
      </c>
      <c r="AE72" s="1">
        <f t="shared" ref="AE72" si="56">AD72*$M72</f>
        <v>0</v>
      </c>
    </row>
    <row r="73" spans="13:31">
      <c r="AC73" s="1">
        <f>SUM(AC54:AC72)/36</f>
        <v>1.5333333333333334</v>
      </c>
      <c r="AE73" s="1">
        <f t="shared" ref="AE73" si="57">AD73*$M73</f>
        <v>0</v>
      </c>
    </row>
    <row r="74" spans="13:31">
      <c r="AE74" s="1">
        <f>SUM(AE55:AE73)/36</f>
        <v>1.7638888888888888</v>
      </c>
    </row>
  </sheetData>
  <pageMargins left="0.11811023622047245" right="0.11811023622047245" top="0.19685039370078741" bottom="0.19685039370078741" header="0.31496062992125984" footer="0.31496062992125984"/>
  <pageSetup paperSize="9" scale="31" fitToWidth="0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V49"/>
  <sheetViews>
    <sheetView topLeftCell="A35" zoomScaleNormal="100" workbookViewId="0">
      <selection activeCell="D36" sqref="D36:L46"/>
    </sheetView>
  </sheetViews>
  <sheetFormatPr defaultRowHeight="15"/>
  <cols>
    <col min="1" max="1" width="23.28515625" customWidth="1"/>
    <col min="2" max="2" width="15.85546875" customWidth="1"/>
    <col min="3" max="3" width="43.85546875" customWidth="1"/>
    <col min="4" max="4" width="33" customWidth="1"/>
    <col min="5" max="5" width="13.42578125" customWidth="1"/>
    <col min="6" max="6" width="13" customWidth="1"/>
    <col min="7" max="7" width="16" customWidth="1"/>
    <col min="8" max="8" width="15.85546875" customWidth="1"/>
    <col min="9" max="9" width="11.5703125" customWidth="1"/>
    <col min="10" max="10" width="13.42578125" customWidth="1"/>
    <col min="11" max="11" width="10.5703125" customWidth="1"/>
    <col min="12" max="12" width="14.140625" customWidth="1"/>
    <col min="14" max="14" width="60.7109375" customWidth="1"/>
    <col min="19" max="22" width="14.7109375" customWidth="1"/>
  </cols>
  <sheetData>
    <row r="1" spans="1:22" ht="63" customHeight="1" thickTop="1" thickBot="1">
      <c r="A1" s="8"/>
      <c r="B1" s="1269" t="s">
        <v>20</v>
      </c>
      <c r="C1" s="4"/>
      <c r="F1" s="86"/>
      <c r="S1" s="8"/>
      <c r="T1" s="84" t="s">
        <v>101</v>
      </c>
      <c r="U1" s="5"/>
      <c r="V1" s="4"/>
    </row>
    <row r="2" spans="1:22" ht="46.5" thickTop="1" thickBot="1">
      <c r="A2" s="1287" t="s">
        <v>643</v>
      </c>
      <c r="B2" s="1288" t="s">
        <v>100</v>
      </c>
      <c r="C2" s="1289" t="s">
        <v>35</v>
      </c>
      <c r="G2" s="83"/>
      <c r="S2" s="3"/>
      <c r="U2" s="83" t="s">
        <v>102</v>
      </c>
      <c r="V2" s="2"/>
    </row>
    <row r="3" spans="1:22" ht="61.5" thickTop="1" thickBot="1">
      <c r="A3" s="1261" t="s">
        <v>2089</v>
      </c>
      <c r="B3" s="1290">
        <v>0</v>
      </c>
      <c r="C3" s="1263"/>
    </row>
    <row r="4" spans="1:22" ht="9.75" customHeight="1" thickTop="1" thickBot="1">
      <c r="A4" s="1291"/>
      <c r="B4" s="1292"/>
      <c r="C4" s="1270"/>
    </row>
    <row r="5" spans="1:22" ht="61.5" thickTop="1" thickBot="1">
      <c r="A5" s="1262">
        <v>7</v>
      </c>
      <c r="B5" s="1267">
        <v>1</v>
      </c>
      <c r="C5" s="1264" t="s">
        <v>2085</v>
      </c>
    </row>
    <row r="6" spans="1:22" ht="61.5" thickTop="1" thickBot="1">
      <c r="A6" s="1261">
        <f t="shared" ref="A6:A25" si="0">A5+1</f>
        <v>8</v>
      </c>
      <c r="B6" s="1268">
        <v>1</v>
      </c>
      <c r="C6" s="1263" t="s">
        <v>2086</v>
      </c>
    </row>
    <row r="7" spans="1:22" ht="61.5" thickTop="1" thickBot="1">
      <c r="A7" s="1262">
        <f t="shared" si="0"/>
        <v>9</v>
      </c>
      <c r="B7" s="1267">
        <v>1</v>
      </c>
      <c r="C7" s="1264" t="s">
        <v>1371</v>
      </c>
    </row>
    <row r="8" spans="1:22" ht="61.5" thickTop="1" thickBot="1">
      <c r="A8" s="1261">
        <f t="shared" si="0"/>
        <v>10</v>
      </c>
      <c r="B8" s="1268">
        <v>1</v>
      </c>
      <c r="C8" s="1263" t="s">
        <v>2087</v>
      </c>
    </row>
    <row r="9" spans="1:22" ht="61.5" thickTop="1" thickBot="1">
      <c r="A9" s="1262">
        <f t="shared" si="0"/>
        <v>11</v>
      </c>
      <c r="B9" s="1267">
        <v>1</v>
      </c>
      <c r="C9" s="1264" t="s">
        <v>2088</v>
      </c>
    </row>
    <row r="10" spans="1:22" ht="61.5" thickTop="1" thickBot="1">
      <c r="A10" s="1261">
        <f t="shared" si="0"/>
        <v>12</v>
      </c>
      <c r="B10" s="1268">
        <v>1</v>
      </c>
      <c r="C10" s="1265" t="s">
        <v>17</v>
      </c>
    </row>
    <row r="11" spans="1:22" ht="61.5" thickTop="1" thickBot="1">
      <c r="A11" s="1262">
        <f t="shared" si="0"/>
        <v>13</v>
      </c>
      <c r="B11" s="1267">
        <v>2</v>
      </c>
      <c r="C11" s="1266" t="s">
        <v>1372</v>
      </c>
      <c r="D11" s="1"/>
    </row>
    <row r="12" spans="1:22" ht="61.5" thickTop="1" thickBot="1">
      <c r="A12" s="1261">
        <f t="shared" si="0"/>
        <v>14</v>
      </c>
      <c r="B12" s="1268">
        <v>2</v>
      </c>
      <c r="C12" s="1265" t="s">
        <v>1356</v>
      </c>
      <c r="D12" s="1"/>
    </row>
    <row r="13" spans="1:22" ht="61.5" thickTop="1" thickBot="1">
      <c r="A13" s="1262">
        <f t="shared" si="0"/>
        <v>15</v>
      </c>
      <c r="B13" s="1267">
        <v>2</v>
      </c>
      <c r="C13" s="1266" t="s">
        <v>1373</v>
      </c>
      <c r="D13" s="1"/>
    </row>
    <row r="14" spans="1:22" ht="61.5" thickTop="1" thickBot="1">
      <c r="A14" s="1261">
        <f t="shared" si="0"/>
        <v>16</v>
      </c>
      <c r="B14" s="1268">
        <v>2</v>
      </c>
      <c r="C14" s="1265" t="s">
        <v>224</v>
      </c>
      <c r="D14" s="1"/>
    </row>
    <row r="15" spans="1:22" ht="61.5" thickTop="1" thickBot="1">
      <c r="A15" s="1262">
        <f t="shared" si="0"/>
        <v>17</v>
      </c>
      <c r="B15" s="1267">
        <v>2</v>
      </c>
      <c r="C15" s="1266" t="s">
        <v>1374</v>
      </c>
      <c r="D15" s="1"/>
    </row>
    <row r="16" spans="1:22" ht="61.5" thickTop="1" thickBot="1">
      <c r="A16" s="1261">
        <f t="shared" si="0"/>
        <v>18</v>
      </c>
      <c r="B16" s="1268">
        <v>2</v>
      </c>
      <c r="C16" s="1265" t="s">
        <v>225</v>
      </c>
      <c r="D16" s="1"/>
    </row>
    <row r="17" spans="1:22" ht="61.5" thickTop="1" thickBot="1">
      <c r="A17" s="1262">
        <f t="shared" si="0"/>
        <v>19</v>
      </c>
      <c r="B17" s="1267">
        <v>3</v>
      </c>
      <c r="C17" s="1267" t="s">
        <v>1348</v>
      </c>
      <c r="D17" s="1"/>
    </row>
    <row r="18" spans="1:22" ht="61.5" thickTop="1" thickBot="1">
      <c r="A18" s="1261">
        <f t="shared" si="0"/>
        <v>20</v>
      </c>
      <c r="B18" s="1268">
        <v>3</v>
      </c>
      <c r="C18" s="1268" t="s">
        <v>1349</v>
      </c>
      <c r="D18" s="1"/>
    </row>
    <row r="19" spans="1:22" ht="61.5" thickTop="1" thickBot="1">
      <c r="A19" s="1262">
        <f t="shared" si="0"/>
        <v>21</v>
      </c>
      <c r="B19" s="1267">
        <v>3</v>
      </c>
      <c r="C19" s="1267" t="s">
        <v>1350</v>
      </c>
      <c r="D19" s="1"/>
    </row>
    <row r="20" spans="1:22" ht="61.5" thickTop="1" thickBot="1">
      <c r="A20" s="1261">
        <f t="shared" si="0"/>
        <v>22</v>
      </c>
      <c r="B20" s="1268">
        <v>3</v>
      </c>
      <c r="C20" s="1268" t="s">
        <v>1351</v>
      </c>
      <c r="D20" s="1"/>
      <c r="F20" s="1"/>
      <c r="G20" s="1"/>
      <c r="H20" s="1"/>
      <c r="I20" s="1"/>
      <c r="J20" s="1"/>
    </row>
    <row r="21" spans="1:22" ht="61.5" thickTop="1" thickBot="1">
      <c r="A21" s="1262">
        <f t="shared" si="0"/>
        <v>23</v>
      </c>
      <c r="B21" s="1267">
        <v>3</v>
      </c>
      <c r="C21" s="1267" t="s">
        <v>1352</v>
      </c>
      <c r="D21" s="1"/>
      <c r="F21" s="1"/>
      <c r="G21" s="1"/>
      <c r="H21" s="1"/>
      <c r="I21" s="1"/>
      <c r="J21" s="1"/>
    </row>
    <row r="22" spans="1:22" ht="61.5" thickTop="1" thickBot="1">
      <c r="A22" s="1261">
        <f t="shared" si="0"/>
        <v>24</v>
      </c>
      <c r="B22" s="1268">
        <v>3</v>
      </c>
      <c r="C22" s="1268" t="s">
        <v>1353</v>
      </c>
      <c r="D22" s="1"/>
    </row>
    <row r="23" spans="1:22" ht="61.5" thickTop="1" thickBot="1">
      <c r="A23" s="1262">
        <f t="shared" si="0"/>
        <v>25</v>
      </c>
      <c r="B23" s="1267">
        <v>3</v>
      </c>
      <c r="C23" s="1267" t="s">
        <v>226</v>
      </c>
      <c r="D23" s="1"/>
    </row>
    <row r="24" spans="1:22" ht="61.5" thickTop="1" thickBot="1">
      <c r="A24" s="1261">
        <f t="shared" si="0"/>
        <v>26</v>
      </c>
      <c r="B24" s="1268">
        <v>3</v>
      </c>
      <c r="C24" s="1268" t="s">
        <v>227</v>
      </c>
      <c r="D24" s="1"/>
    </row>
    <row r="25" spans="1:22" ht="61.5" thickTop="1" thickBot="1">
      <c r="A25" s="1262">
        <f t="shared" si="0"/>
        <v>27</v>
      </c>
      <c r="B25" s="1267">
        <v>3</v>
      </c>
      <c r="C25" s="1267" t="s">
        <v>1354</v>
      </c>
      <c r="D25" s="1"/>
    </row>
    <row r="26" spans="1:22" ht="61.5" thickTop="1" thickBot="1">
      <c r="A26" s="1261">
        <v>28</v>
      </c>
      <c r="B26" s="1268">
        <v>3</v>
      </c>
      <c r="C26" s="1268" t="s">
        <v>1355</v>
      </c>
      <c r="D26" s="1"/>
    </row>
    <row r="27" spans="1:22" ht="61.5" thickTop="1" thickBot="1">
      <c r="A27" s="1262">
        <v>29</v>
      </c>
      <c r="B27" s="1267">
        <v>3</v>
      </c>
      <c r="C27" s="1267" t="s">
        <v>228</v>
      </c>
      <c r="D27" s="1"/>
    </row>
    <row r="28" spans="1:22" ht="61.5" thickTop="1" thickBot="1">
      <c r="A28" s="1261" t="s">
        <v>2090</v>
      </c>
      <c r="B28" s="1268">
        <v>3</v>
      </c>
      <c r="C28" s="1268" t="s">
        <v>14</v>
      </c>
    </row>
    <row r="29" spans="1:22" ht="15.75" thickTop="1"/>
    <row r="30" spans="1:22" ht="18.75" thickBot="1">
      <c r="M30" s="156"/>
      <c r="N30" s="156"/>
      <c r="O30" s="156"/>
      <c r="P30" s="156"/>
      <c r="Q30" s="95"/>
      <c r="R30" s="95"/>
      <c r="S30" s="95"/>
      <c r="T30" s="95"/>
      <c r="U30" s="95"/>
      <c r="V30" s="95"/>
    </row>
    <row r="31" spans="1:22" ht="24" thickTop="1">
      <c r="M31" s="212" t="s">
        <v>16</v>
      </c>
      <c r="N31" s="210" t="s">
        <v>1359</v>
      </c>
      <c r="O31" s="105"/>
      <c r="P31" s="94"/>
      <c r="Q31" s="105"/>
      <c r="R31" s="105"/>
      <c r="S31" s="105"/>
      <c r="T31" s="105"/>
      <c r="U31" s="105"/>
      <c r="V31" s="105"/>
    </row>
    <row r="32" spans="1:22" ht="23.25">
      <c r="M32" s="233" t="s">
        <v>15</v>
      </c>
      <c r="N32" s="211" t="s">
        <v>1358</v>
      </c>
      <c r="O32" s="105"/>
      <c r="P32" s="105"/>
      <c r="Q32" s="105"/>
      <c r="R32" s="105"/>
      <c r="S32" s="105"/>
      <c r="T32" s="105"/>
      <c r="U32" s="105"/>
      <c r="V32" s="105"/>
    </row>
    <row r="33" spans="4:22" ht="23.25">
      <c r="M33" s="215" t="s">
        <v>14</v>
      </c>
      <c r="N33" s="216" t="s">
        <v>13</v>
      </c>
      <c r="O33" s="105"/>
      <c r="P33" s="105"/>
      <c r="Q33" s="105"/>
      <c r="R33" s="105"/>
      <c r="S33" s="105"/>
      <c r="T33" s="105"/>
      <c r="U33" s="105"/>
      <c r="V33" s="105"/>
    </row>
    <row r="34" spans="4:22" ht="24" thickBot="1">
      <c r="M34" s="208" t="s">
        <v>12</v>
      </c>
      <c r="N34" s="209" t="s">
        <v>1360</v>
      </c>
      <c r="O34" s="105"/>
      <c r="P34" s="105"/>
      <c r="Q34" s="105"/>
      <c r="R34" s="105"/>
      <c r="S34" s="105"/>
      <c r="T34" s="105"/>
      <c r="U34" s="105"/>
      <c r="V34" s="105"/>
    </row>
    <row r="35" spans="4:22" ht="16.5" thickTop="1" thickBot="1"/>
    <row r="36" spans="4:22" ht="31.5" customHeight="1" thickTop="1">
      <c r="D36" s="1272"/>
      <c r="E36" s="1273"/>
      <c r="F36" s="1274" t="s">
        <v>11</v>
      </c>
      <c r="G36" s="1275"/>
      <c r="H36" s="1275"/>
      <c r="I36" s="1275"/>
      <c r="J36" s="1275"/>
      <c r="K36" s="1275"/>
      <c r="L36" s="1171"/>
    </row>
    <row r="37" spans="4:22" ht="22.5" customHeight="1">
      <c r="D37" s="1276"/>
      <c r="E37" s="1172"/>
      <c r="F37" s="1172"/>
      <c r="G37" s="1172"/>
      <c r="H37" s="1172"/>
      <c r="I37" s="1172"/>
      <c r="J37" s="1172"/>
      <c r="K37" s="1172"/>
      <c r="L37" s="1173"/>
    </row>
    <row r="38" spans="4:22" ht="35.25">
      <c r="D38" s="1277" t="s">
        <v>10</v>
      </c>
      <c r="E38" s="1689" t="s">
        <v>21</v>
      </c>
      <c r="F38" s="1688" t="s">
        <v>8</v>
      </c>
      <c r="G38" s="1689" t="s">
        <v>7</v>
      </c>
      <c r="H38" s="1690" t="s">
        <v>6</v>
      </c>
      <c r="I38" s="1689" t="s">
        <v>5</v>
      </c>
      <c r="J38" s="1688" t="s">
        <v>4</v>
      </c>
      <c r="K38" s="1688" t="s">
        <v>3</v>
      </c>
      <c r="L38" s="1691" t="s">
        <v>2</v>
      </c>
      <c r="M38" s="89"/>
      <c r="N38" s="230" t="s">
        <v>728</v>
      </c>
    </row>
    <row r="39" spans="4:22" ht="45">
      <c r="D39" s="1277"/>
      <c r="E39" s="1687" t="s">
        <v>2163</v>
      </c>
      <c r="F39" s="1687" t="s">
        <v>2164</v>
      </c>
      <c r="G39" s="1286">
        <v>0</v>
      </c>
      <c r="H39" s="1179">
        <v>2</v>
      </c>
      <c r="I39" s="1179">
        <v>4</v>
      </c>
      <c r="J39" s="1179">
        <v>6</v>
      </c>
      <c r="K39" s="1179">
        <v>8</v>
      </c>
      <c r="L39" s="1178">
        <v>10</v>
      </c>
      <c r="M39" s="91"/>
    </row>
    <row r="40" spans="4:22" ht="45">
      <c r="D40" s="1277" t="s">
        <v>2165</v>
      </c>
      <c r="E40" s="1172"/>
      <c r="F40" s="1685" t="s">
        <v>2162</v>
      </c>
      <c r="G40" s="1172"/>
      <c r="H40" s="1686" t="s">
        <v>97</v>
      </c>
      <c r="I40" s="1282"/>
      <c r="J40" s="1282"/>
      <c r="K40" s="1282"/>
      <c r="L40" s="1283"/>
      <c r="M40" s="90"/>
    </row>
    <row r="41" spans="4:22" ht="33.75">
      <c r="D41" s="1277" t="s">
        <v>1</v>
      </c>
      <c r="E41" s="1172"/>
      <c r="F41" s="1281" t="s">
        <v>2218</v>
      </c>
      <c r="G41" s="1282"/>
      <c r="H41" s="1282"/>
      <c r="I41" s="1282"/>
      <c r="J41" s="1282"/>
      <c r="K41" s="1282"/>
      <c r="L41" s="1283"/>
      <c r="M41" s="90"/>
    </row>
    <row r="42" spans="4:22" ht="33.75">
      <c r="D42" s="1277" t="s">
        <v>2174</v>
      </c>
      <c r="E42" s="1172"/>
      <c r="F42" s="1706" t="s">
        <v>2175</v>
      </c>
      <c r="G42" s="1278"/>
      <c r="I42" s="1279" t="s">
        <v>1767</v>
      </c>
      <c r="J42" s="1280" t="s">
        <v>1768</v>
      </c>
      <c r="K42" s="1176"/>
      <c r="L42" s="1175"/>
      <c r="M42" s="90"/>
    </row>
    <row r="43" spans="4:22" ht="45">
      <c r="D43" s="1277" t="s">
        <v>1769</v>
      </c>
      <c r="E43" s="1172"/>
      <c r="F43" s="1293" t="s">
        <v>1238</v>
      </c>
      <c r="G43" s="1278"/>
      <c r="I43" s="1174" t="s">
        <v>1767</v>
      </c>
      <c r="J43" s="1174"/>
      <c r="K43" s="1176"/>
      <c r="L43" s="1175"/>
      <c r="M43" s="90"/>
    </row>
    <row r="44" spans="4:22" ht="45">
      <c r="D44" s="1277" t="s">
        <v>0</v>
      </c>
      <c r="E44" s="1172"/>
      <c r="F44" s="1285" t="s">
        <v>2091</v>
      </c>
      <c r="G44" s="1284"/>
      <c r="H44" s="1282"/>
      <c r="I44" s="1282"/>
      <c r="J44" s="1282"/>
      <c r="K44" s="1282"/>
      <c r="L44" s="1283"/>
    </row>
    <row r="45" spans="4:22" ht="46.5">
      <c r="D45" s="1747" t="s">
        <v>2160</v>
      </c>
      <c r="E45" s="1079"/>
      <c r="F45" s="1293" t="s">
        <v>2176</v>
      </c>
      <c r="G45" s="1682"/>
      <c r="H45" s="1683"/>
      <c r="I45" s="1683"/>
      <c r="J45" s="1683"/>
      <c r="K45" s="1692"/>
      <c r="L45" s="1684"/>
    </row>
    <row r="46" spans="4:22" ht="47.25" thickBot="1">
      <c r="D46" s="1693" t="s">
        <v>2217</v>
      </c>
      <c r="E46" s="1694"/>
      <c r="F46" s="1695" t="s">
        <v>2161</v>
      </c>
      <c r="G46" s="1748"/>
      <c r="H46" s="1696"/>
      <c r="I46" s="1696"/>
      <c r="J46" s="1696"/>
      <c r="K46" s="1696"/>
      <c r="L46" s="1749"/>
    </row>
    <row r="47" spans="4:22" ht="15.75" thickTop="1"/>
    <row r="49" spans="4:4">
      <c r="D49" s="17"/>
    </row>
  </sheetData>
  <pageMargins left="0.70866141732283472" right="0.70866141732283472" top="0.74803149606299213" bottom="0.15748031496062992" header="0.31496062992125984" footer="0.31496062992125984"/>
  <pageSetup paperSize="9" scale="33" fitToHeight="0" orientation="landscape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BI16"/>
  <sheetViews>
    <sheetView workbookViewId="0">
      <selection activeCell="J19" sqref="J19"/>
    </sheetView>
  </sheetViews>
  <sheetFormatPr defaultRowHeight="15"/>
  <cols>
    <col min="1" max="1" width="24.7109375" customWidth="1"/>
    <col min="2" max="2" width="23.5703125" customWidth="1"/>
    <col min="3" max="3" width="27.28515625" customWidth="1"/>
  </cols>
  <sheetData>
    <row r="1" spans="1:61" ht="31.5">
      <c r="A1" s="408" t="s">
        <v>1241</v>
      </c>
    </row>
    <row r="2" spans="1:61">
      <c r="A2" s="1"/>
      <c r="B2" s="1"/>
    </row>
    <row r="3" spans="1:61" s="213" customFormat="1" ht="24" thickBot="1">
      <c r="A3" s="1222" t="s">
        <v>1227</v>
      </c>
      <c r="B3" s="1222" t="s">
        <v>1228</v>
      </c>
      <c r="C3" s="1222" t="s">
        <v>1233</v>
      </c>
    </row>
    <row r="4" spans="1:61" s="414" customFormat="1" ht="33" customHeight="1" thickTop="1">
      <c r="A4" s="1223" t="s">
        <v>1230</v>
      </c>
      <c r="B4" s="1224" t="s">
        <v>1229</v>
      </c>
      <c r="C4" s="1225" t="s">
        <v>1232</v>
      </c>
      <c r="D4"/>
      <c r="E4"/>
      <c r="F4"/>
      <c r="G4"/>
      <c r="H4"/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  <c r="AC4"/>
      <c r="AD4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  <c r="AW4"/>
      <c r="AX4"/>
      <c r="AY4"/>
      <c r="AZ4"/>
      <c r="BA4"/>
      <c r="BB4"/>
      <c r="BC4"/>
      <c r="BD4"/>
      <c r="BE4"/>
      <c r="BF4"/>
      <c r="BG4"/>
      <c r="BH4"/>
      <c r="BI4"/>
    </row>
    <row r="5" spans="1:61" s="413" customFormat="1" ht="27" customHeight="1">
      <c r="A5" s="1226" t="s">
        <v>1230</v>
      </c>
      <c r="B5" s="1227" t="s">
        <v>1226</v>
      </c>
      <c r="C5" s="1228" t="s">
        <v>1239</v>
      </c>
      <c r="D5" s="81"/>
      <c r="E5" s="81"/>
      <c r="F5" s="81"/>
      <c r="G5" s="81"/>
      <c r="H5" s="81"/>
      <c r="I5" s="81"/>
      <c r="J5" s="81"/>
      <c r="K5" s="81"/>
      <c r="L5" s="81"/>
      <c r="M5" s="81"/>
      <c r="N5" s="81"/>
      <c r="O5" s="81"/>
      <c r="P5" s="81"/>
      <c r="Q5" s="81"/>
      <c r="R5" s="81"/>
      <c r="S5" s="81"/>
      <c r="T5" s="81"/>
      <c r="U5" s="81"/>
      <c r="V5" s="81"/>
      <c r="W5" s="81"/>
      <c r="X5" s="81"/>
      <c r="Y5" s="81"/>
      <c r="Z5" s="81"/>
      <c r="AA5" s="81"/>
      <c r="AB5" s="81"/>
      <c r="AC5" s="81"/>
      <c r="AD5" s="81"/>
      <c r="AE5" s="81"/>
      <c r="AF5" s="81"/>
      <c r="AG5" s="81"/>
      <c r="AH5" s="81"/>
      <c r="AI5" s="81"/>
      <c r="AJ5" s="81"/>
      <c r="AK5" s="81"/>
      <c r="AL5" s="81"/>
      <c r="AM5" s="81"/>
      <c r="AN5" s="81"/>
      <c r="AO5" s="81"/>
      <c r="AP5" s="81"/>
      <c r="AQ5" s="81"/>
      <c r="AR5" s="81"/>
      <c r="AS5" s="81"/>
      <c r="AT5" s="81"/>
      <c r="AU5" s="81"/>
      <c r="AV5" s="81"/>
      <c r="AW5" s="81"/>
      <c r="AX5" s="81"/>
      <c r="AY5" s="81"/>
      <c r="AZ5" s="81"/>
      <c r="BA5" s="81"/>
      <c r="BB5" s="81"/>
      <c r="BC5" s="81"/>
      <c r="BD5" s="81"/>
      <c r="BE5" s="81"/>
      <c r="BF5" s="81"/>
      <c r="BG5" s="81"/>
      <c r="BH5" s="81"/>
      <c r="BI5" s="81"/>
    </row>
    <row r="6" spans="1:61" s="414" customFormat="1" ht="34.5" customHeight="1">
      <c r="A6" s="1229" t="s">
        <v>16</v>
      </c>
      <c r="B6" s="1230" t="s">
        <v>1229</v>
      </c>
      <c r="C6" s="1231" t="s">
        <v>2068</v>
      </c>
      <c r="D6"/>
      <c r="E6"/>
      <c r="F6"/>
      <c r="G6"/>
      <c r="H6"/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  <c r="AC6"/>
      <c r="AD6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  <c r="AW6"/>
      <c r="AX6"/>
      <c r="AY6"/>
      <c r="AZ6"/>
      <c r="BA6"/>
      <c r="BB6"/>
      <c r="BC6"/>
      <c r="BD6"/>
      <c r="BE6"/>
      <c r="BF6"/>
      <c r="BG6"/>
      <c r="BH6"/>
      <c r="BI6"/>
    </row>
    <row r="7" spans="1:61" s="412" customFormat="1" ht="24" customHeight="1">
      <c r="A7" s="1232" t="s">
        <v>16</v>
      </c>
      <c r="B7" s="1233" t="s">
        <v>15</v>
      </c>
      <c r="C7" s="1234" t="s">
        <v>1240</v>
      </c>
      <c r="D7"/>
      <c r="E7"/>
      <c r="F7"/>
      <c r="G7"/>
      <c r="H7"/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  <c r="AC7"/>
      <c r="AD7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  <c r="AV7"/>
      <c r="AW7"/>
      <c r="AX7"/>
      <c r="AY7"/>
      <c r="AZ7"/>
      <c r="BA7"/>
      <c r="BB7"/>
      <c r="BC7"/>
      <c r="BD7"/>
      <c r="BE7"/>
      <c r="BF7"/>
      <c r="BG7"/>
      <c r="BH7"/>
      <c r="BI7"/>
    </row>
    <row r="8" spans="1:61" s="414" customFormat="1" ht="22.5" customHeight="1">
      <c r="A8" s="1229" t="s">
        <v>19</v>
      </c>
      <c r="B8" s="1230" t="s">
        <v>14</v>
      </c>
      <c r="C8" s="1235" t="s">
        <v>1239</v>
      </c>
      <c r="D8"/>
      <c r="E8"/>
      <c r="F8"/>
      <c r="G8"/>
      <c r="H8"/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  <c r="AC8"/>
      <c r="AD8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  <c r="AV8"/>
      <c r="AW8"/>
      <c r="AX8"/>
      <c r="AY8"/>
      <c r="AZ8"/>
      <c r="BA8"/>
      <c r="BB8"/>
      <c r="BC8"/>
      <c r="BD8"/>
      <c r="BE8"/>
      <c r="BF8"/>
      <c r="BG8"/>
      <c r="BH8"/>
      <c r="BI8"/>
    </row>
    <row r="9" spans="1:61" s="412" customFormat="1" ht="34.5" customHeight="1">
      <c r="A9" s="1232" t="s">
        <v>15</v>
      </c>
      <c r="B9" s="1233" t="s">
        <v>1231</v>
      </c>
      <c r="C9" s="1236" t="s">
        <v>2069</v>
      </c>
      <c r="D9"/>
      <c r="E9"/>
      <c r="F9"/>
      <c r="G9"/>
      <c r="H9"/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  <c r="AC9"/>
      <c r="AD9"/>
      <c r="AE9"/>
      <c r="AF9"/>
      <c r="AG9"/>
      <c r="AH9"/>
      <c r="AI9"/>
      <c r="AJ9"/>
      <c r="AK9"/>
      <c r="AL9"/>
      <c r="AM9"/>
      <c r="AN9"/>
      <c r="AO9"/>
      <c r="AP9"/>
      <c r="AQ9"/>
      <c r="AR9"/>
      <c r="AS9"/>
      <c r="AT9"/>
      <c r="AU9"/>
      <c r="AV9"/>
      <c r="AW9"/>
      <c r="AX9"/>
      <c r="AY9"/>
      <c r="AZ9"/>
      <c r="BA9"/>
      <c r="BB9"/>
      <c r="BC9"/>
      <c r="BD9"/>
      <c r="BE9"/>
      <c r="BF9"/>
      <c r="BG9"/>
      <c r="BH9"/>
      <c r="BI9"/>
    </row>
    <row r="10" spans="1:61" s="414" customFormat="1" ht="18.75">
      <c r="A10" s="1229" t="s">
        <v>15</v>
      </c>
      <c r="B10" s="1230" t="s">
        <v>14</v>
      </c>
      <c r="C10" s="1237" t="s">
        <v>1240</v>
      </c>
      <c r="D10"/>
      <c r="E10"/>
      <c r="F10"/>
      <c r="G10"/>
      <c r="H10" s="8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  <c r="AC10"/>
      <c r="AD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  <c r="AV10"/>
      <c r="AW10"/>
      <c r="AX10"/>
      <c r="AY10"/>
      <c r="AZ10"/>
      <c r="BA10"/>
      <c r="BB10"/>
      <c r="BC10"/>
      <c r="BD10"/>
      <c r="BE10"/>
      <c r="BF10"/>
      <c r="BG10"/>
      <c r="BH10"/>
      <c r="BI10"/>
    </row>
    <row r="11" spans="1:61" s="412" customFormat="1" ht="37.5" customHeight="1" thickBot="1">
      <c r="A11" s="1238" t="s">
        <v>14</v>
      </c>
      <c r="B11" s="1239" t="s">
        <v>1234</v>
      </c>
      <c r="C11" s="1240" t="s">
        <v>2070</v>
      </c>
      <c r="D11"/>
      <c r="E11"/>
      <c r="F11"/>
      <c r="G11"/>
      <c r="H1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  <c r="AC11"/>
      <c r="AD11"/>
      <c r="AE11"/>
      <c r="AF11"/>
      <c r="AG11"/>
      <c r="AH11"/>
      <c r="AI11"/>
      <c r="AJ11"/>
      <c r="AK11"/>
      <c r="AL11"/>
      <c r="AM11"/>
      <c r="AN11"/>
      <c r="AO11"/>
      <c r="AP11"/>
      <c r="AQ11"/>
      <c r="AR11"/>
      <c r="AS11"/>
      <c r="AT11"/>
      <c r="AU11"/>
      <c r="AV11"/>
      <c r="AW11"/>
      <c r="AX11"/>
      <c r="AY11"/>
      <c r="AZ11"/>
      <c r="BA11"/>
      <c r="BB11"/>
      <c r="BC11"/>
      <c r="BD11"/>
      <c r="BE11"/>
      <c r="BF11"/>
      <c r="BG11"/>
      <c r="BH11"/>
      <c r="BI11"/>
    </row>
    <row r="12" spans="1:61" ht="15.75" thickTop="1">
      <c r="A12" s="1"/>
      <c r="B12" s="409"/>
      <c r="C12" s="42"/>
    </row>
    <row r="13" spans="1:61">
      <c r="C13" s="42"/>
      <c r="J13" s="411"/>
    </row>
    <row r="14" spans="1:61">
      <c r="C14" s="42"/>
    </row>
    <row r="15" spans="1:61">
      <c r="C15" s="42"/>
    </row>
    <row r="16" spans="1:61">
      <c r="C16" s="42"/>
      <c r="K16" s="410"/>
    </row>
  </sheetData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pageSetUpPr fitToPage="1"/>
  </sheetPr>
  <dimension ref="A1:I51"/>
  <sheetViews>
    <sheetView workbookViewId="0">
      <selection activeCell="E11" sqref="E11"/>
    </sheetView>
  </sheetViews>
  <sheetFormatPr defaultRowHeight="15"/>
  <cols>
    <col min="1" max="1" width="29.140625" customWidth="1"/>
    <col min="2" max="2" width="1.140625" customWidth="1"/>
    <col min="3" max="3" width="21" customWidth="1"/>
    <col min="4" max="4" width="12.140625" customWidth="1"/>
    <col min="5" max="5" width="31.85546875" customWidth="1"/>
    <col min="6" max="6" width="22.28515625" customWidth="1"/>
    <col min="7" max="7" width="25.7109375" customWidth="1"/>
    <col min="8" max="8" width="10" customWidth="1"/>
    <col min="9" max="9" width="8.140625" customWidth="1"/>
    <col min="255" max="255" width="26.28515625" customWidth="1"/>
    <col min="256" max="256" width="3.140625" customWidth="1"/>
    <col min="257" max="257" width="15" customWidth="1"/>
    <col min="258" max="258" width="11" customWidth="1"/>
    <col min="259" max="259" width="16.5703125" customWidth="1"/>
    <col min="260" max="260" width="14.42578125" customWidth="1"/>
    <col min="261" max="261" width="18.140625" customWidth="1"/>
    <col min="262" max="262" width="12.42578125" customWidth="1"/>
    <col min="263" max="263" width="14" customWidth="1"/>
    <col min="264" max="264" width="13.5703125" customWidth="1"/>
    <col min="511" max="511" width="26.28515625" customWidth="1"/>
    <col min="512" max="512" width="3.140625" customWidth="1"/>
    <col min="513" max="513" width="15" customWidth="1"/>
    <col min="514" max="514" width="11" customWidth="1"/>
    <col min="515" max="515" width="16.5703125" customWidth="1"/>
    <col min="516" max="516" width="14.42578125" customWidth="1"/>
    <col min="517" max="517" width="18.140625" customWidth="1"/>
    <col min="518" max="518" width="12.42578125" customWidth="1"/>
    <col min="519" max="519" width="14" customWidth="1"/>
    <col min="520" max="520" width="13.5703125" customWidth="1"/>
    <col min="767" max="767" width="26.28515625" customWidth="1"/>
    <col min="768" max="768" width="3.140625" customWidth="1"/>
    <col min="769" max="769" width="15" customWidth="1"/>
    <col min="770" max="770" width="11" customWidth="1"/>
    <col min="771" max="771" width="16.5703125" customWidth="1"/>
    <col min="772" max="772" width="14.42578125" customWidth="1"/>
    <col min="773" max="773" width="18.140625" customWidth="1"/>
    <col min="774" max="774" width="12.42578125" customWidth="1"/>
    <col min="775" max="775" width="14" customWidth="1"/>
    <col min="776" max="776" width="13.5703125" customWidth="1"/>
    <col min="1023" max="1023" width="26.28515625" customWidth="1"/>
    <col min="1024" max="1024" width="3.140625" customWidth="1"/>
    <col min="1025" max="1025" width="15" customWidth="1"/>
    <col min="1026" max="1026" width="11" customWidth="1"/>
    <col min="1027" max="1027" width="16.5703125" customWidth="1"/>
    <col min="1028" max="1028" width="14.42578125" customWidth="1"/>
    <col min="1029" max="1029" width="18.140625" customWidth="1"/>
    <col min="1030" max="1030" width="12.42578125" customWidth="1"/>
    <col min="1031" max="1031" width="14" customWidth="1"/>
    <col min="1032" max="1032" width="13.5703125" customWidth="1"/>
    <col min="1279" max="1279" width="26.28515625" customWidth="1"/>
    <col min="1280" max="1280" width="3.140625" customWidth="1"/>
    <col min="1281" max="1281" width="15" customWidth="1"/>
    <col min="1282" max="1282" width="11" customWidth="1"/>
    <col min="1283" max="1283" width="16.5703125" customWidth="1"/>
    <col min="1284" max="1284" width="14.42578125" customWidth="1"/>
    <col min="1285" max="1285" width="18.140625" customWidth="1"/>
    <col min="1286" max="1286" width="12.42578125" customWidth="1"/>
    <col min="1287" max="1287" width="14" customWidth="1"/>
    <col min="1288" max="1288" width="13.5703125" customWidth="1"/>
    <col min="1535" max="1535" width="26.28515625" customWidth="1"/>
    <col min="1536" max="1536" width="3.140625" customWidth="1"/>
    <col min="1537" max="1537" width="15" customWidth="1"/>
    <col min="1538" max="1538" width="11" customWidth="1"/>
    <col min="1539" max="1539" width="16.5703125" customWidth="1"/>
    <col min="1540" max="1540" width="14.42578125" customWidth="1"/>
    <col min="1541" max="1541" width="18.140625" customWidth="1"/>
    <col min="1542" max="1542" width="12.42578125" customWidth="1"/>
    <col min="1543" max="1543" width="14" customWidth="1"/>
    <col min="1544" max="1544" width="13.5703125" customWidth="1"/>
    <col min="1791" max="1791" width="26.28515625" customWidth="1"/>
    <col min="1792" max="1792" width="3.140625" customWidth="1"/>
    <col min="1793" max="1793" width="15" customWidth="1"/>
    <col min="1794" max="1794" width="11" customWidth="1"/>
    <col min="1795" max="1795" width="16.5703125" customWidth="1"/>
    <col min="1796" max="1796" width="14.42578125" customWidth="1"/>
    <col min="1797" max="1797" width="18.140625" customWidth="1"/>
    <col min="1798" max="1798" width="12.42578125" customWidth="1"/>
    <col min="1799" max="1799" width="14" customWidth="1"/>
    <col min="1800" max="1800" width="13.5703125" customWidth="1"/>
    <col min="2047" max="2047" width="26.28515625" customWidth="1"/>
    <col min="2048" max="2048" width="3.140625" customWidth="1"/>
    <col min="2049" max="2049" width="15" customWidth="1"/>
    <col min="2050" max="2050" width="11" customWidth="1"/>
    <col min="2051" max="2051" width="16.5703125" customWidth="1"/>
    <col min="2052" max="2052" width="14.42578125" customWidth="1"/>
    <col min="2053" max="2053" width="18.140625" customWidth="1"/>
    <col min="2054" max="2054" width="12.42578125" customWidth="1"/>
    <col min="2055" max="2055" width="14" customWidth="1"/>
    <col min="2056" max="2056" width="13.5703125" customWidth="1"/>
    <col min="2303" max="2303" width="26.28515625" customWidth="1"/>
    <col min="2304" max="2304" width="3.140625" customWidth="1"/>
    <col min="2305" max="2305" width="15" customWidth="1"/>
    <col min="2306" max="2306" width="11" customWidth="1"/>
    <col min="2307" max="2307" width="16.5703125" customWidth="1"/>
    <col min="2308" max="2308" width="14.42578125" customWidth="1"/>
    <col min="2309" max="2309" width="18.140625" customWidth="1"/>
    <col min="2310" max="2310" width="12.42578125" customWidth="1"/>
    <col min="2311" max="2311" width="14" customWidth="1"/>
    <col min="2312" max="2312" width="13.5703125" customWidth="1"/>
    <col min="2559" max="2559" width="26.28515625" customWidth="1"/>
    <col min="2560" max="2560" width="3.140625" customWidth="1"/>
    <col min="2561" max="2561" width="15" customWidth="1"/>
    <col min="2562" max="2562" width="11" customWidth="1"/>
    <col min="2563" max="2563" width="16.5703125" customWidth="1"/>
    <col min="2564" max="2564" width="14.42578125" customWidth="1"/>
    <col min="2565" max="2565" width="18.140625" customWidth="1"/>
    <col min="2566" max="2566" width="12.42578125" customWidth="1"/>
    <col min="2567" max="2567" width="14" customWidth="1"/>
    <col min="2568" max="2568" width="13.5703125" customWidth="1"/>
    <col min="2815" max="2815" width="26.28515625" customWidth="1"/>
    <col min="2816" max="2816" width="3.140625" customWidth="1"/>
    <col min="2817" max="2817" width="15" customWidth="1"/>
    <col min="2818" max="2818" width="11" customWidth="1"/>
    <col min="2819" max="2819" width="16.5703125" customWidth="1"/>
    <col min="2820" max="2820" width="14.42578125" customWidth="1"/>
    <col min="2821" max="2821" width="18.140625" customWidth="1"/>
    <col min="2822" max="2822" width="12.42578125" customWidth="1"/>
    <col min="2823" max="2823" width="14" customWidth="1"/>
    <col min="2824" max="2824" width="13.5703125" customWidth="1"/>
    <col min="3071" max="3071" width="26.28515625" customWidth="1"/>
    <col min="3072" max="3072" width="3.140625" customWidth="1"/>
    <col min="3073" max="3073" width="15" customWidth="1"/>
    <col min="3074" max="3074" width="11" customWidth="1"/>
    <col min="3075" max="3075" width="16.5703125" customWidth="1"/>
    <col min="3076" max="3076" width="14.42578125" customWidth="1"/>
    <col min="3077" max="3077" width="18.140625" customWidth="1"/>
    <col min="3078" max="3078" width="12.42578125" customWidth="1"/>
    <col min="3079" max="3079" width="14" customWidth="1"/>
    <col min="3080" max="3080" width="13.5703125" customWidth="1"/>
    <col min="3327" max="3327" width="26.28515625" customWidth="1"/>
    <col min="3328" max="3328" width="3.140625" customWidth="1"/>
    <col min="3329" max="3329" width="15" customWidth="1"/>
    <col min="3330" max="3330" width="11" customWidth="1"/>
    <col min="3331" max="3331" width="16.5703125" customWidth="1"/>
    <col min="3332" max="3332" width="14.42578125" customWidth="1"/>
    <col min="3333" max="3333" width="18.140625" customWidth="1"/>
    <col min="3334" max="3334" width="12.42578125" customWidth="1"/>
    <col min="3335" max="3335" width="14" customWidth="1"/>
    <col min="3336" max="3336" width="13.5703125" customWidth="1"/>
    <col min="3583" max="3583" width="26.28515625" customWidth="1"/>
    <col min="3584" max="3584" width="3.140625" customWidth="1"/>
    <col min="3585" max="3585" width="15" customWidth="1"/>
    <col min="3586" max="3586" width="11" customWidth="1"/>
    <col min="3587" max="3587" width="16.5703125" customWidth="1"/>
    <col min="3588" max="3588" width="14.42578125" customWidth="1"/>
    <col min="3589" max="3589" width="18.140625" customWidth="1"/>
    <col min="3590" max="3590" width="12.42578125" customWidth="1"/>
    <col min="3591" max="3591" width="14" customWidth="1"/>
    <col min="3592" max="3592" width="13.5703125" customWidth="1"/>
    <col min="3839" max="3839" width="26.28515625" customWidth="1"/>
    <col min="3840" max="3840" width="3.140625" customWidth="1"/>
    <col min="3841" max="3841" width="15" customWidth="1"/>
    <col min="3842" max="3842" width="11" customWidth="1"/>
    <col min="3843" max="3843" width="16.5703125" customWidth="1"/>
    <col min="3844" max="3844" width="14.42578125" customWidth="1"/>
    <col min="3845" max="3845" width="18.140625" customWidth="1"/>
    <col min="3846" max="3846" width="12.42578125" customWidth="1"/>
    <col min="3847" max="3847" width="14" customWidth="1"/>
    <col min="3848" max="3848" width="13.5703125" customWidth="1"/>
    <col min="4095" max="4095" width="26.28515625" customWidth="1"/>
    <col min="4096" max="4096" width="3.140625" customWidth="1"/>
    <col min="4097" max="4097" width="15" customWidth="1"/>
    <col min="4098" max="4098" width="11" customWidth="1"/>
    <col min="4099" max="4099" width="16.5703125" customWidth="1"/>
    <col min="4100" max="4100" width="14.42578125" customWidth="1"/>
    <col min="4101" max="4101" width="18.140625" customWidth="1"/>
    <col min="4102" max="4102" width="12.42578125" customWidth="1"/>
    <col min="4103" max="4103" width="14" customWidth="1"/>
    <col min="4104" max="4104" width="13.5703125" customWidth="1"/>
    <col min="4351" max="4351" width="26.28515625" customWidth="1"/>
    <col min="4352" max="4352" width="3.140625" customWidth="1"/>
    <col min="4353" max="4353" width="15" customWidth="1"/>
    <col min="4354" max="4354" width="11" customWidth="1"/>
    <col min="4355" max="4355" width="16.5703125" customWidth="1"/>
    <col min="4356" max="4356" width="14.42578125" customWidth="1"/>
    <col min="4357" max="4357" width="18.140625" customWidth="1"/>
    <col min="4358" max="4358" width="12.42578125" customWidth="1"/>
    <col min="4359" max="4359" width="14" customWidth="1"/>
    <col min="4360" max="4360" width="13.5703125" customWidth="1"/>
    <col min="4607" max="4607" width="26.28515625" customWidth="1"/>
    <col min="4608" max="4608" width="3.140625" customWidth="1"/>
    <col min="4609" max="4609" width="15" customWidth="1"/>
    <col min="4610" max="4610" width="11" customWidth="1"/>
    <col min="4611" max="4611" width="16.5703125" customWidth="1"/>
    <col min="4612" max="4612" width="14.42578125" customWidth="1"/>
    <col min="4613" max="4613" width="18.140625" customWidth="1"/>
    <col min="4614" max="4614" width="12.42578125" customWidth="1"/>
    <col min="4615" max="4615" width="14" customWidth="1"/>
    <col min="4616" max="4616" width="13.5703125" customWidth="1"/>
    <col min="4863" max="4863" width="26.28515625" customWidth="1"/>
    <col min="4864" max="4864" width="3.140625" customWidth="1"/>
    <col min="4865" max="4865" width="15" customWidth="1"/>
    <col min="4866" max="4866" width="11" customWidth="1"/>
    <col min="4867" max="4867" width="16.5703125" customWidth="1"/>
    <col min="4868" max="4868" width="14.42578125" customWidth="1"/>
    <col min="4869" max="4869" width="18.140625" customWidth="1"/>
    <col min="4870" max="4870" width="12.42578125" customWidth="1"/>
    <col min="4871" max="4871" width="14" customWidth="1"/>
    <col min="4872" max="4872" width="13.5703125" customWidth="1"/>
    <col min="5119" max="5119" width="26.28515625" customWidth="1"/>
    <col min="5120" max="5120" width="3.140625" customWidth="1"/>
    <col min="5121" max="5121" width="15" customWidth="1"/>
    <col min="5122" max="5122" width="11" customWidth="1"/>
    <col min="5123" max="5123" width="16.5703125" customWidth="1"/>
    <col min="5124" max="5124" width="14.42578125" customWidth="1"/>
    <col min="5125" max="5125" width="18.140625" customWidth="1"/>
    <col min="5126" max="5126" width="12.42578125" customWidth="1"/>
    <col min="5127" max="5127" width="14" customWidth="1"/>
    <col min="5128" max="5128" width="13.5703125" customWidth="1"/>
    <col min="5375" max="5375" width="26.28515625" customWidth="1"/>
    <col min="5376" max="5376" width="3.140625" customWidth="1"/>
    <col min="5377" max="5377" width="15" customWidth="1"/>
    <col min="5378" max="5378" width="11" customWidth="1"/>
    <col min="5379" max="5379" width="16.5703125" customWidth="1"/>
    <col min="5380" max="5380" width="14.42578125" customWidth="1"/>
    <col min="5381" max="5381" width="18.140625" customWidth="1"/>
    <col min="5382" max="5382" width="12.42578125" customWidth="1"/>
    <col min="5383" max="5383" width="14" customWidth="1"/>
    <col min="5384" max="5384" width="13.5703125" customWidth="1"/>
    <col min="5631" max="5631" width="26.28515625" customWidth="1"/>
    <col min="5632" max="5632" width="3.140625" customWidth="1"/>
    <col min="5633" max="5633" width="15" customWidth="1"/>
    <col min="5634" max="5634" width="11" customWidth="1"/>
    <col min="5635" max="5635" width="16.5703125" customWidth="1"/>
    <col min="5636" max="5636" width="14.42578125" customWidth="1"/>
    <col min="5637" max="5637" width="18.140625" customWidth="1"/>
    <col min="5638" max="5638" width="12.42578125" customWidth="1"/>
    <col min="5639" max="5639" width="14" customWidth="1"/>
    <col min="5640" max="5640" width="13.5703125" customWidth="1"/>
    <col min="5887" max="5887" width="26.28515625" customWidth="1"/>
    <col min="5888" max="5888" width="3.140625" customWidth="1"/>
    <col min="5889" max="5889" width="15" customWidth="1"/>
    <col min="5890" max="5890" width="11" customWidth="1"/>
    <col min="5891" max="5891" width="16.5703125" customWidth="1"/>
    <col min="5892" max="5892" width="14.42578125" customWidth="1"/>
    <col min="5893" max="5893" width="18.140625" customWidth="1"/>
    <col min="5894" max="5894" width="12.42578125" customWidth="1"/>
    <col min="5895" max="5895" width="14" customWidth="1"/>
    <col min="5896" max="5896" width="13.5703125" customWidth="1"/>
    <col min="6143" max="6143" width="26.28515625" customWidth="1"/>
    <col min="6144" max="6144" width="3.140625" customWidth="1"/>
    <col min="6145" max="6145" width="15" customWidth="1"/>
    <col min="6146" max="6146" width="11" customWidth="1"/>
    <col min="6147" max="6147" width="16.5703125" customWidth="1"/>
    <col min="6148" max="6148" width="14.42578125" customWidth="1"/>
    <col min="6149" max="6149" width="18.140625" customWidth="1"/>
    <col min="6150" max="6150" width="12.42578125" customWidth="1"/>
    <col min="6151" max="6151" width="14" customWidth="1"/>
    <col min="6152" max="6152" width="13.5703125" customWidth="1"/>
    <col min="6399" max="6399" width="26.28515625" customWidth="1"/>
    <col min="6400" max="6400" width="3.140625" customWidth="1"/>
    <col min="6401" max="6401" width="15" customWidth="1"/>
    <col min="6402" max="6402" width="11" customWidth="1"/>
    <col min="6403" max="6403" width="16.5703125" customWidth="1"/>
    <col min="6404" max="6404" width="14.42578125" customWidth="1"/>
    <col min="6405" max="6405" width="18.140625" customWidth="1"/>
    <col min="6406" max="6406" width="12.42578125" customWidth="1"/>
    <col min="6407" max="6407" width="14" customWidth="1"/>
    <col min="6408" max="6408" width="13.5703125" customWidth="1"/>
    <col min="6655" max="6655" width="26.28515625" customWidth="1"/>
    <col min="6656" max="6656" width="3.140625" customWidth="1"/>
    <col min="6657" max="6657" width="15" customWidth="1"/>
    <col min="6658" max="6658" width="11" customWidth="1"/>
    <col min="6659" max="6659" width="16.5703125" customWidth="1"/>
    <col min="6660" max="6660" width="14.42578125" customWidth="1"/>
    <col min="6661" max="6661" width="18.140625" customWidth="1"/>
    <col min="6662" max="6662" width="12.42578125" customWidth="1"/>
    <col min="6663" max="6663" width="14" customWidth="1"/>
    <col min="6664" max="6664" width="13.5703125" customWidth="1"/>
    <col min="6911" max="6911" width="26.28515625" customWidth="1"/>
    <col min="6912" max="6912" width="3.140625" customWidth="1"/>
    <col min="6913" max="6913" width="15" customWidth="1"/>
    <col min="6914" max="6914" width="11" customWidth="1"/>
    <col min="6915" max="6915" width="16.5703125" customWidth="1"/>
    <col min="6916" max="6916" width="14.42578125" customWidth="1"/>
    <col min="6917" max="6917" width="18.140625" customWidth="1"/>
    <col min="6918" max="6918" width="12.42578125" customWidth="1"/>
    <col min="6919" max="6919" width="14" customWidth="1"/>
    <col min="6920" max="6920" width="13.5703125" customWidth="1"/>
    <col min="7167" max="7167" width="26.28515625" customWidth="1"/>
    <col min="7168" max="7168" width="3.140625" customWidth="1"/>
    <col min="7169" max="7169" width="15" customWidth="1"/>
    <col min="7170" max="7170" width="11" customWidth="1"/>
    <col min="7171" max="7171" width="16.5703125" customWidth="1"/>
    <col min="7172" max="7172" width="14.42578125" customWidth="1"/>
    <col min="7173" max="7173" width="18.140625" customWidth="1"/>
    <col min="7174" max="7174" width="12.42578125" customWidth="1"/>
    <col min="7175" max="7175" width="14" customWidth="1"/>
    <col min="7176" max="7176" width="13.5703125" customWidth="1"/>
    <col min="7423" max="7423" width="26.28515625" customWidth="1"/>
    <col min="7424" max="7424" width="3.140625" customWidth="1"/>
    <col min="7425" max="7425" width="15" customWidth="1"/>
    <col min="7426" max="7426" width="11" customWidth="1"/>
    <col min="7427" max="7427" width="16.5703125" customWidth="1"/>
    <col min="7428" max="7428" width="14.42578125" customWidth="1"/>
    <col min="7429" max="7429" width="18.140625" customWidth="1"/>
    <col min="7430" max="7430" width="12.42578125" customWidth="1"/>
    <col min="7431" max="7431" width="14" customWidth="1"/>
    <col min="7432" max="7432" width="13.5703125" customWidth="1"/>
    <col min="7679" max="7679" width="26.28515625" customWidth="1"/>
    <col min="7680" max="7680" width="3.140625" customWidth="1"/>
    <col min="7681" max="7681" width="15" customWidth="1"/>
    <col min="7682" max="7682" width="11" customWidth="1"/>
    <col min="7683" max="7683" width="16.5703125" customWidth="1"/>
    <col min="7684" max="7684" width="14.42578125" customWidth="1"/>
    <col min="7685" max="7685" width="18.140625" customWidth="1"/>
    <col min="7686" max="7686" width="12.42578125" customWidth="1"/>
    <col min="7687" max="7687" width="14" customWidth="1"/>
    <col min="7688" max="7688" width="13.5703125" customWidth="1"/>
    <col min="7935" max="7935" width="26.28515625" customWidth="1"/>
    <col min="7936" max="7936" width="3.140625" customWidth="1"/>
    <col min="7937" max="7937" width="15" customWidth="1"/>
    <col min="7938" max="7938" width="11" customWidth="1"/>
    <col min="7939" max="7939" width="16.5703125" customWidth="1"/>
    <col min="7940" max="7940" width="14.42578125" customWidth="1"/>
    <col min="7941" max="7941" width="18.140625" customWidth="1"/>
    <col min="7942" max="7942" width="12.42578125" customWidth="1"/>
    <col min="7943" max="7943" width="14" customWidth="1"/>
    <col min="7944" max="7944" width="13.5703125" customWidth="1"/>
    <col min="8191" max="8191" width="26.28515625" customWidth="1"/>
    <col min="8192" max="8192" width="3.140625" customWidth="1"/>
    <col min="8193" max="8193" width="15" customWidth="1"/>
    <col min="8194" max="8194" width="11" customWidth="1"/>
    <col min="8195" max="8195" width="16.5703125" customWidth="1"/>
    <col min="8196" max="8196" width="14.42578125" customWidth="1"/>
    <col min="8197" max="8197" width="18.140625" customWidth="1"/>
    <col min="8198" max="8198" width="12.42578125" customWidth="1"/>
    <col min="8199" max="8199" width="14" customWidth="1"/>
    <col min="8200" max="8200" width="13.5703125" customWidth="1"/>
    <col min="8447" max="8447" width="26.28515625" customWidth="1"/>
    <col min="8448" max="8448" width="3.140625" customWidth="1"/>
    <col min="8449" max="8449" width="15" customWidth="1"/>
    <col min="8450" max="8450" width="11" customWidth="1"/>
    <col min="8451" max="8451" width="16.5703125" customWidth="1"/>
    <col min="8452" max="8452" width="14.42578125" customWidth="1"/>
    <col min="8453" max="8453" width="18.140625" customWidth="1"/>
    <col min="8454" max="8454" width="12.42578125" customWidth="1"/>
    <col min="8455" max="8455" width="14" customWidth="1"/>
    <col min="8456" max="8456" width="13.5703125" customWidth="1"/>
    <col min="8703" max="8703" width="26.28515625" customWidth="1"/>
    <col min="8704" max="8704" width="3.140625" customWidth="1"/>
    <col min="8705" max="8705" width="15" customWidth="1"/>
    <col min="8706" max="8706" width="11" customWidth="1"/>
    <col min="8707" max="8707" width="16.5703125" customWidth="1"/>
    <col min="8708" max="8708" width="14.42578125" customWidth="1"/>
    <col min="8709" max="8709" width="18.140625" customWidth="1"/>
    <col min="8710" max="8710" width="12.42578125" customWidth="1"/>
    <col min="8711" max="8711" width="14" customWidth="1"/>
    <col min="8712" max="8712" width="13.5703125" customWidth="1"/>
    <col min="8959" max="8959" width="26.28515625" customWidth="1"/>
    <col min="8960" max="8960" width="3.140625" customWidth="1"/>
    <col min="8961" max="8961" width="15" customWidth="1"/>
    <col min="8962" max="8962" width="11" customWidth="1"/>
    <col min="8963" max="8963" width="16.5703125" customWidth="1"/>
    <col min="8964" max="8964" width="14.42578125" customWidth="1"/>
    <col min="8965" max="8965" width="18.140625" customWidth="1"/>
    <col min="8966" max="8966" width="12.42578125" customWidth="1"/>
    <col min="8967" max="8967" width="14" customWidth="1"/>
    <col min="8968" max="8968" width="13.5703125" customWidth="1"/>
    <col min="9215" max="9215" width="26.28515625" customWidth="1"/>
    <col min="9216" max="9216" width="3.140625" customWidth="1"/>
    <col min="9217" max="9217" width="15" customWidth="1"/>
    <col min="9218" max="9218" width="11" customWidth="1"/>
    <col min="9219" max="9219" width="16.5703125" customWidth="1"/>
    <col min="9220" max="9220" width="14.42578125" customWidth="1"/>
    <col min="9221" max="9221" width="18.140625" customWidth="1"/>
    <col min="9222" max="9222" width="12.42578125" customWidth="1"/>
    <col min="9223" max="9223" width="14" customWidth="1"/>
    <col min="9224" max="9224" width="13.5703125" customWidth="1"/>
    <col min="9471" max="9471" width="26.28515625" customWidth="1"/>
    <col min="9472" max="9472" width="3.140625" customWidth="1"/>
    <col min="9473" max="9473" width="15" customWidth="1"/>
    <col min="9474" max="9474" width="11" customWidth="1"/>
    <col min="9475" max="9475" width="16.5703125" customWidth="1"/>
    <col min="9476" max="9476" width="14.42578125" customWidth="1"/>
    <col min="9477" max="9477" width="18.140625" customWidth="1"/>
    <col min="9478" max="9478" width="12.42578125" customWidth="1"/>
    <col min="9479" max="9479" width="14" customWidth="1"/>
    <col min="9480" max="9480" width="13.5703125" customWidth="1"/>
    <col min="9727" max="9727" width="26.28515625" customWidth="1"/>
    <col min="9728" max="9728" width="3.140625" customWidth="1"/>
    <col min="9729" max="9729" width="15" customWidth="1"/>
    <col min="9730" max="9730" width="11" customWidth="1"/>
    <col min="9731" max="9731" width="16.5703125" customWidth="1"/>
    <col min="9732" max="9732" width="14.42578125" customWidth="1"/>
    <col min="9733" max="9733" width="18.140625" customWidth="1"/>
    <col min="9734" max="9734" width="12.42578125" customWidth="1"/>
    <col min="9735" max="9735" width="14" customWidth="1"/>
    <col min="9736" max="9736" width="13.5703125" customWidth="1"/>
    <col min="9983" max="9983" width="26.28515625" customWidth="1"/>
    <col min="9984" max="9984" width="3.140625" customWidth="1"/>
    <col min="9985" max="9985" width="15" customWidth="1"/>
    <col min="9986" max="9986" width="11" customWidth="1"/>
    <col min="9987" max="9987" width="16.5703125" customWidth="1"/>
    <col min="9988" max="9988" width="14.42578125" customWidth="1"/>
    <col min="9989" max="9989" width="18.140625" customWidth="1"/>
    <col min="9990" max="9990" width="12.42578125" customWidth="1"/>
    <col min="9991" max="9991" width="14" customWidth="1"/>
    <col min="9992" max="9992" width="13.5703125" customWidth="1"/>
    <col min="10239" max="10239" width="26.28515625" customWidth="1"/>
    <col min="10240" max="10240" width="3.140625" customWidth="1"/>
    <col min="10241" max="10241" width="15" customWidth="1"/>
    <col min="10242" max="10242" width="11" customWidth="1"/>
    <col min="10243" max="10243" width="16.5703125" customWidth="1"/>
    <col min="10244" max="10244" width="14.42578125" customWidth="1"/>
    <col min="10245" max="10245" width="18.140625" customWidth="1"/>
    <col min="10246" max="10246" width="12.42578125" customWidth="1"/>
    <col min="10247" max="10247" width="14" customWidth="1"/>
    <col min="10248" max="10248" width="13.5703125" customWidth="1"/>
    <col min="10495" max="10495" width="26.28515625" customWidth="1"/>
    <col min="10496" max="10496" width="3.140625" customWidth="1"/>
    <col min="10497" max="10497" width="15" customWidth="1"/>
    <col min="10498" max="10498" width="11" customWidth="1"/>
    <col min="10499" max="10499" width="16.5703125" customWidth="1"/>
    <col min="10500" max="10500" width="14.42578125" customWidth="1"/>
    <col min="10501" max="10501" width="18.140625" customWidth="1"/>
    <col min="10502" max="10502" width="12.42578125" customWidth="1"/>
    <col min="10503" max="10503" width="14" customWidth="1"/>
    <col min="10504" max="10504" width="13.5703125" customWidth="1"/>
    <col min="10751" max="10751" width="26.28515625" customWidth="1"/>
    <col min="10752" max="10752" width="3.140625" customWidth="1"/>
    <col min="10753" max="10753" width="15" customWidth="1"/>
    <col min="10754" max="10754" width="11" customWidth="1"/>
    <col min="10755" max="10755" width="16.5703125" customWidth="1"/>
    <col min="10756" max="10756" width="14.42578125" customWidth="1"/>
    <col min="10757" max="10757" width="18.140625" customWidth="1"/>
    <col min="10758" max="10758" width="12.42578125" customWidth="1"/>
    <col min="10759" max="10759" width="14" customWidth="1"/>
    <col min="10760" max="10760" width="13.5703125" customWidth="1"/>
    <col min="11007" max="11007" width="26.28515625" customWidth="1"/>
    <col min="11008" max="11008" width="3.140625" customWidth="1"/>
    <col min="11009" max="11009" width="15" customWidth="1"/>
    <col min="11010" max="11010" width="11" customWidth="1"/>
    <col min="11011" max="11011" width="16.5703125" customWidth="1"/>
    <col min="11012" max="11012" width="14.42578125" customWidth="1"/>
    <col min="11013" max="11013" width="18.140625" customWidth="1"/>
    <col min="11014" max="11014" width="12.42578125" customWidth="1"/>
    <col min="11015" max="11015" width="14" customWidth="1"/>
    <col min="11016" max="11016" width="13.5703125" customWidth="1"/>
    <col min="11263" max="11263" width="26.28515625" customWidth="1"/>
    <col min="11264" max="11264" width="3.140625" customWidth="1"/>
    <col min="11265" max="11265" width="15" customWidth="1"/>
    <col min="11266" max="11266" width="11" customWidth="1"/>
    <col min="11267" max="11267" width="16.5703125" customWidth="1"/>
    <col min="11268" max="11268" width="14.42578125" customWidth="1"/>
    <col min="11269" max="11269" width="18.140625" customWidth="1"/>
    <col min="11270" max="11270" width="12.42578125" customWidth="1"/>
    <col min="11271" max="11271" width="14" customWidth="1"/>
    <col min="11272" max="11272" width="13.5703125" customWidth="1"/>
    <col min="11519" max="11519" width="26.28515625" customWidth="1"/>
    <col min="11520" max="11520" width="3.140625" customWidth="1"/>
    <col min="11521" max="11521" width="15" customWidth="1"/>
    <col min="11522" max="11522" width="11" customWidth="1"/>
    <col min="11523" max="11523" width="16.5703125" customWidth="1"/>
    <col min="11524" max="11524" width="14.42578125" customWidth="1"/>
    <col min="11525" max="11525" width="18.140625" customWidth="1"/>
    <col min="11526" max="11526" width="12.42578125" customWidth="1"/>
    <col min="11527" max="11527" width="14" customWidth="1"/>
    <col min="11528" max="11528" width="13.5703125" customWidth="1"/>
    <col min="11775" max="11775" width="26.28515625" customWidth="1"/>
    <col min="11776" max="11776" width="3.140625" customWidth="1"/>
    <col min="11777" max="11777" width="15" customWidth="1"/>
    <col min="11778" max="11778" width="11" customWidth="1"/>
    <col min="11779" max="11779" width="16.5703125" customWidth="1"/>
    <col min="11780" max="11780" width="14.42578125" customWidth="1"/>
    <col min="11781" max="11781" width="18.140625" customWidth="1"/>
    <col min="11782" max="11782" width="12.42578125" customWidth="1"/>
    <col min="11783" max="11783" width="14" customWidth="1"/>
    <col min="11784" max="11784" width="13.5703125" customWidth="1"/>
    <col min="12031" max="12031" width="26.28515625" customWidth="1"/>
    <col min="12032" max="12032" width="3.140625" customWidth="1"/>
    <col min="12033" max="12033" width="15" customWidth="1"/>
    <col min="12034" max="12034" width="11" customWidth="1"/>
    <col min="12035" max="12035" width="16.5703125" customWidth="1"/>
    <col min="12036" max="12036" width="14.42578125" customWidth="1"/>
    <col min="12037" max="12037" width="18.140625" customWidth="1"/>
    <col min="12038" max="12038" width="12.42578125" customWidth="1"/>
    <col min="12039" max="12039" width="14" customWidth="1"/>
    <col min="12040" max="12040" width="13.5703125" customWidth="1"/>
    <col min="12287" max="12287" width="26.28515625" customWidth="1"/>
    <col min="12288" max="12288" width="3.140625" customWidth="1"/>
    <col min="12289" max="12289" width="15" customWidth="1"/>
    <col min="12290" max="12290" width="11" customWidth="1"/>
    <col min="12291" max="12291" width="16.5703125" customWidth="1"/>
    <col min="12292" max="12292" width="14.42578125" customWidth="1"/>
    <col min="12293" max="12293" width="18.140625" customWidth="1"/>
    <col min="12294" max="12294" width="12.42578125" customWidth="1"/>
    <col min="12295" max="12295" width="14" customWidth="1"/>
    <col min="12296" max="12296" width="13.5703125" customWidth="1"/>
    <col min="12543" max="12543" width="26.28515625" customWidth="1"/>
    <col min="12544" max="12544" width="3.140625" customWidth="1"/>
    <col min="12545" max="12545" width="15" customWidth="1"/>
    <col min="12546" max="12546" width="11" customWidth="1"/>
    <col min="12547" max="12547" width="16.5703125" customWidth="1"/>
    <col min="12548" max="12548" width="14.42578125" customWidth="1"/>
    <col min="12549" max="12549" width="18.140625" customWidth="1"/>
    <col min="12550" max="12550" width="12.42578125" customWidth="1"/>
    <col min="12551" max="12551" width="14" customWidth="1"/>
    <col min="12552" max="12552" width="13.5703125" customWidth="1"/>
    <col min="12799" max="12799" width="26.28515625" customWidth="1"/>
    <col min="12800" max="12800" width="3.140625" customWidth="1"/>
    <col min="12801" max="12801" width="15" customWidth="1"/>
    <col min="12802" max="12802" width="11" customWidth="1"/>
    <col min="12803" max="12803" width="16.5703125" customWidth="1"/>
    <col min="12804" max="12804" width="14.42578125" customWidth="1"/>
    <col min="12805" max="12805" width="18.140625" customWidth="1"/>
    <col min="12806" max="12806" width="12.42578125" customWidth="1"/>
    <col min="12807" max="12807" width="14" customWidth="1"/>
    <col min="12808" max="12808" width="13.5703125" customWidth="1"/>
    <col min="13055" max="13055" width="26.28515625" customWidth="1"/>
    <col min="13056" max="13056" width="3.140625" customWidth="1"/>
    <col min="13057" max="13057" width="15" customWidth="1"/>
    <col min="13058" max="13058" width="11" customWidth="1"/>
    <col min="13059" max="13059" width="16.5703125" customWidth="1"/>
    <col min="13060" max="13060" width="14.42578125" customWidth="1"/>
    <col min="13061" max="13061" width="18.140625" customWidth="1"/>
    <col min="13062" max="13062" width="12.42578125" customWidth="1"/>
    <col min="13063" max="13063" width="14" customWidth="1"/>
    <col min="13064" max="13064" width="13.5703125" customWidth="1"/>
    <col min="13311" max="13311" width="26.28515625" customWidth="1"/>
    <col min="13312" max="13312" width="3.140625" customWidth="1"/>
    <col min="13313" max="13313" width="15" customWidth="1"/>
    <col min="13314" max="13314" width="11" customWidth="1"/>
    <col min="13315" max="13315" width="16.5703125" customWidth="1"/>
    <col min="13316" max="13316" width="14.42578125" customWidth="1"/>
    <col min="13317" max="13317" width="18.140625" customWidth="1"/>
    <col min="13318" max="13318" width="12.42578125" customWidth="1"/>
    <col min="13319" max="13319" width="14" customWidth="1"/>
    <col min="13320" max="13320" width="13.5703125" customWidth="1"/>
    <col min="13567" max="13567" width="26.28515625" customWidth="1"/>
    <col min="13568" max="13568" width="3.140625" customWidth="1"/>
    <col min="13569" max="13569" width="15" customWidth="1"/>
    <col min="13570" max="13570" width="11" customWidth="1"/>
    <col min="13571" max="13571" width="16.5703125" customWidth="1"/>
    <col min="13572" max="13572" width="14.42578125" customWidth="1"/>
    <col min="13573" max="13573" width="18.140625" customWidth="1"/>
    <col min="13574" max="13574" width="12.42578125" customWidth="1"/>
    <col min="13575" max="13575" width="14" customWidth="1"/>
    <col min="13576" max="13576" width="13.5703125" customWidth="1"/>
    <col min="13823" max="13823" width="26.28515625" customWidth="1"/>
    <col min="13824" max="13824" width="3.140625" customWidth="1"/>
    <col min="13825" max="13825" width="15" customWidth="1"/>
    <col min="13826" max="13826" width="11" customWidth="1"/>
    <col min="13827" max="13827" width="16.5703125" customWidth="1"/>
    <col min="13828" max="13828" width="14.42578125" customWidth="1"/>
    <col min="13829" max="13829" width="18.140625" customWidth="1"/>
    <col min="13830" max="13830" width="12.42578125" customWidth="1"/>
    <col min="13831" max="13831" width="14" customWidth="1"/>
    <col min="13832" max="13832" width="13.5703125" customWidth="1"/>
    <col min="14079" max="14079" width="26.28515625" customWidth="1"/>
    <col min="14080" max="14080" width="3.140625" customWidth="1"/>
    <col min="14081" max="14081" width="15" customWidth="1"/>
    <col min="14082" max="14082" width="11" customWidth="1"/>
    <col min="14083" max="14083" width="16.5703125" customWidth="1"/>
    <col min="14084" max="14084" width="14.42578125" customWidth="1"/>
    <col min="14085" max="14085" width="18.140625" customWidth="1"/>
    <col min="14086" max="14086" width="12.42578125" customWidth="1"/>
    <col min="14087" max="14087" width="14" customWidth="1"/>
    <col min="14088" max="14088" width="13.5703125" customWidth="1"/>
    <col min="14335" max="14335" width="26.28515625" customWidth="1"/>
    <col min="14336" max="14336" width="3.140625" customWidth="1"/>
    <col min="14337" max="14337" width="15" customWidth="1"/>
    <col min="14338" max="14338" width="11" customWidth="1"/>
    <col min="14339" max="14339" width="16.5703125" customWidth="1"/>
    <col min="14340" max="14340" width="14.42578125" customWidth="1"/>
    <col min="14341" max="14341" width="18.140625" customWidth="1"/>
    <col min="14342" max="14342" width="12.42578125" customWidth="1"/>
    <col min="14343" max="14343" width="14" customWidth="1"/>
    <col min="14344" max="14344" width="13.5703125" customWidth="1"/>
    <col min="14591" max="14591" width="26.28515625" customWidth="1"/>
    <col min="14592" max="14592" width="3.140625" customWidth="1"/>
    <col min="14593" max="14593" width="15" customWidth="1"/>
    <col min="14594" max="14594" width="11" customWidth="1"/>
    <col min="14595" max="14595" width="16.5703125" customWidth="1"/>
    <col min="14596" max="14596" width="14.42578125" customWidth="1"/>
    <col min="14597" max="14597" width="18.140625" customWidth="1"/>
    <col min="14598" max="14598" width="12.42578125" customWidth="1"/>
    <col min="14599" max="14599" width="14" customWidth="1"/>
    <col min="14600" max="14600" width="13.5703125" customWidth="1"/>
    <col min="14847" max="14847" width="26.28515625" customWidth="1"/>
    <col min="14848" max="14848" width="3.140625" customWidth="1"/>
    <col min="14849" max="14849" width="15" customWidth="1"/>
    <col min="14850" max="14850" width="11" customWidth="1"/>
    <col min="14851" max="14851" width="16.5703125" customWidth="1"/>
    <col min="14852" max="14852" width="14.42578125" customWidth="1"/>
    <col min="14853" max="14853" width="18.140625" customWidth="1"/>
    <col min="14854" max="14854" width="12.42578125" customWidth="1"/>
    <col min="14855" max="14855" width="14" customWidth="1"/>
    <col min="14856" max="14856" width="13.5703125" customWidth="1"/>
    <col min="15103" max="15103" width="26.28515625" customWidth="1"/>
    <col min="15104" max="15104" width="3.140625" customWidth="1"/>
    <col min="15105" max="15105" width="15" customWidth="1"/>
    <col min="15106" max="15106" width="11" customWidth="1"/>
    <col min="15107" max="15107" width="16.5703125" customWidth="1"/>
    <col min="15108" max="15108" width="14.42578125" customWidth="1"/>
    <col min="15109" max="15109" width="18.140625" customWidth="1"/>
    <col min="15110" max="15110" width="12.42578125" customWidth="1"/>
    <col min="15111" max="15111" width="14" customWidth="1"/>
    <col min="15112" max="15112" width="13.5703125" customWidth="1"/>
    <col min="15359" max="15359" width="26.28515625" customWidth="1"/>
    <col min="15360" max="15360" width="3.140625" customWidth="1"/>
    <col min="15361" max="15361" width="15" customWidth="1"/>
    <col min="15362" max="15362" width="11" customWidth="1"/>
    <col min="15363" max="15363" width="16.5703125" customWidth="1"/>
    <col min="15364" max="15364" width="14.42578125" customWidth="1"/>
    <col min="15365" max="15365" width="18.140625" customWidth="1"/>
    <col min="15366" max="15366" width="12.42578125" customWidth="1"/>
    <col min="15367" max="15367" width="14" customWidth="1"/>
    <col min="15368" max="15368" width="13.5703125" customWidth="1"/>
    <col min="15615" max="15615" width="26.28515625" customWidth="1"/>
    <col min="15616" max="15616" width="3.140625" customWidth="1"/>
    <col min="15617" max="15617" width="15" customWidth="1"/>
    <col min="15618" max="15618" width="11" customWidth="1"/>
    <col min="15619" max="15619" width="16.5703125" customWidth="1"/>
    <col min="15620" max="15620" width="14.42578125" customWidth="1"/>
    <col min="15621" max="15621" width="18.140625" customWidth="1"/>
    <col min="15622" max="15622" width="12.42578125" customWidth="1"/>
    <col min="15623" max="15623" width="14" customWidth="1"/>
    <col min="15624" max="15624" width="13.5703125" customWidth="1"/>
    <col min="15871" max="15871" width="26.28515625" customWidth="1"/>
    <col min="15872" max="15872" width="3.140625" customWidth="1"/>
    <col min="15873" max="15873" width="15" customWidth="1"/>
    <col min="15874" max="15874" width="11" customWidth="1"/>
    <col min="15875" max="15875" width="16.5703125" customWidth="1"/>
    <col min="15876" max="15876" width="14.42578125" customWidth="1"/>
    <col min="15877" max="15877" width="18.140625" customWidth="1"/>
    <col min="15878" max="15878" width="12.42578125" customWidth="1"/>
    <col min="15879" max="15879" width="14" customWidth="1"/>
    <col min="15880" max="15880" width="13.5703125" customWidth="1"/>
    <col min="16127" max="16127" width="26.28515625" customWidth="1"/>
    <col min="16128" max="16128" width="3.140625" customWidth="1"/>
    <col min="16129" max="16129" width="15" customWidth="1"/>
    <col min="16130" max="16130" width="11" customWidth="1"/>
    <col min="16131" max="16131" width="16.5703125" customWidth="1"/>
    <col min="16132" max="16132" width="14.42578125" customWidth="1"/>
    <col min="16133" max="16133" width="18.140625" customWidth="1"/>
    <col min="16134" max="16134" width="12.42578125" customWidth="1"/>
    <col min="16135" max="16135" width="14" customWidth="1"/>
    <col min="16136" max="16136" width="13.5703125" customWidth="1"/>
  </cols>
  <sheetData>
    <row r="1" spans="1:9" ht="26.25">
      <c r="C1" s="64" t="s">
        <v>434</v>
      </c>
    </row>
    <row r="2" spans="1:9" ht="15.75" thickBot="1"/>
    <row r="3" spans="1:9" ht="21" thickTop="1">
      <c r="A3" s="491"/>
      <c r="B3" s="492"/>
      <c r="C3" s="493" t="s">
        <v>427</v>
      </c>
      <c r="D3" s="493" t="s">
        <v>25</v>
      </c>
      <c r="E3" s="493" t="s">
        <v>666</v>
      </c>
      <c r="F3" s="493" t="s">
        <v>232</v>
      </c>
      <c r="G3" s="493" t="s">
        <v>20</v>
      </c>
      <c r="H3" s="493" t="s">
        <v>469</v>
      </c>
      <c r="I3" s="494" t="s">
        <v>435</v>
      </c>
    </row>
    <row r="4" spans="1:9" ht="20.25">
      <c r="A4" s="495" t="s">
        <v>436</v>
      </c>
      <c r="B4" s="157"/>
      <c r="C4" s="164"/>
      <c r="D4" s="164"/>
      <c r="E4" s="496"/>
      <c r="F4" s="496"/>
      <c r="G4" s="164"/>
      <c r="H4" s="164"/>
      <c r="I4" s="497"/>
    </row>
    <row r="5" spans="1:9" ht="20.25">
      <c r="A5" s="498"/>
      <c r="B5" s="157"/>
      <c r="C5" s="164"/>
      <c r="D5" s="164"/>
      <c r="E5" s="164"/>
      <c r="F5" s="164"/>
      <c r="G5" s="164"/>
      <c r="H5" s="164"/>
      <c r="I5" s="497"/>
    </row>
    <row r="6" spans="1:9" s="221" customFormat="1" ht="21" thickBot="1">
      <c r="A6" s="499" t="s">
        <v>437</v>
      </c>
      <c r="B6" s="500"/>
      <c r="C6" s="501" t="s">
        <v>438</v>
      </c>
      <c r="D6" s="502" t="s">
        <v>245</v>
      </c>
      <c r="E6" s="502" t="s">
        <v>637</v>
      </c>
      <c r="F6" s="503" t="s">
        <v>439</v>
      </c>
      <c r="G6" s="502" t="s">
        <v>438</v>
      </c>
      <c r="H6" s="503" t="s">
        <v>245</v>
      </c>
      <c r="I6" s="502" t="s">
        <v>245</v>
      </c>
    </row>
    <row r="7" spans="1:9" ht="21.75" thickTop="1" thickBot="1">
      <c r="A7" s="504" t="s">
        <v>440</v>
      </c>
      <c r="B7" s="505"/>
      <c r="C7" s="506" t="s">
        <v>441</v>
      </c>
      <c r="D7" s="506" t="s">
        <v>245</v>
      </c>
      <c r="E7" s="507" t="s">
        <v>2058</v>
      </c>
      <c r="F7" s="506" t="s">
        <v>2075</v>
      </c>
      <c r="G7" s="506" t="s">
        <v>438</v>
      </c>
      <c r="H7" s="508" t="s">
        <v>245</v>
      </c>
      <c r="I7" s="506" t="s">
        <v>245</v>
      </c>
    </row>
    <row r="8" spans="1:9" s="221" customFormat="1" ht="21.75" thickTop="1" thickBot="1">
      <c r="A8" s="509" t="s">
        <v>442</v>
      </c>
      <c r="B8" s="505"/>
      <c r="C8" s="510" t="s">
        <v>441</v>
      </c>
      <c r="D8" s="520" t="s">
        <v>349</v>
      </c>
      <c r="E8" s="511" t="s">
        <v>2058</v>
      </c>
      <c r="F8" s="510" t="s">
        <v>2075</v>
      </c>
      <c r="G8" s="510" t="s">
        <v>438</v>
      </c>
      <c r="H8" s="513" t="s">
        <v>245</v>
      </c>
      <c r="I8" s="510" t="s">
        <v>245</v>
      </c>
    </row>
    <row r="9" spans="1:9" ht="24.75" thickTop="1" thickBot="1">
      <c r="A9" s="1752" t="s">
        <v>2223</v>
      </c>
      <c r="B9" s="1753"/>
      <c r="C9" s="1041" t="s">
        <v>443</v>
      </c>
      <c r="D9" s="514" t="s">
        <v>349</v>
      </c>
      <c r="E9" s="515" t="s">
        <v>2206</v>
      </c>
      <c r="F9" s="1612" t="s">
        <v>2208</v>
      </c>
      <c r="G9" s="506" t="s">
        <v>438</v>
      </c>
      <c r="H9" s="508" t="s">
        <v>245</v>
      </c>
      <c r="I9" s="506" t="s">
        <v>245</v>
      </c>
    </row>
    <row r="10" spans="1:9" s="221" customFormat="1" ht="24.75" thickTop="1" thickBot="1">
      <c r="A10" s="1754" t="s">
        <v>2224</v>
      </c>
      <c r="B10" s="1753"/>
      <c r="C10" s="1755" t="s">
        <v>443</v>
      </c>
      <c r="D10" s="516" t="s">
        <v>444</v>
      </c>
      <c r="E10" s="517" t="s">
        <v>2206</v>
      </c>
      <c r="F10" s="1612" t="s">
        <v>2208</v>
      </c>
      <c r="G10" s="510" t="s">
        <v>438</v>
      </c>
      <c r="H10" s="518" t="s">
        <v>387</v>
      </c>
      <c r="I10" s="516" t="s">
        <v>387</v>
      </c>
    </row>
    <row r="11" spans="1:9" ht="24.75" thickTop="1" thickBot="1">
      <c r="A11" s="1752" t="s">
        <v>2225</v>
      </c>
      <c r="B11" s="1753"/>
      <c r="C11" s="1041" t="s">
        <v>443</v>
      </c>
      <c r="D11" s="1614" t="s">
        <v>2148</v>
      </c>
      <c r="E11" s="515" t="s">
        <v>2206</v>
      </c>
      <c r="F11" s="1612" t="s">
        <v>2207</v>
      </c>
      <c r="G11" s="506" t="s">
        <v>438</v>
      </c>
      <c r="H11" s="519" t="s">
        <v>445</v>
      </c>
      <c r="I11" s="506" t="s">
        <v>245</v>
      </c>
    </row>
    <row r="12" spans="1:9" s="221" customFormat="1" ht="21.75" thickTop="1" thickBot="1">
      <c r="A12" s="509" t="s">
        <v>446</v>
      </c>
      <c r="B12" s="505"/>
      <c r="C12" s="520" t="s">
        <v>447</v>
      </c>
      <c r="D12" s="510" t="s">
        <v>245</v>
      </c>
      <c r="E12" s="510" t="s">
        <v>637</v>
      </c>
      <c r="F12" s="513" t="s">
        <v>439</v>
      </c>
      <c r="G12" s="521" t="s">
        <v>1292</v>
      </c>
      <c r="H12" s="518" t="s">
        <v>387</v>
      </c>
      <c r="I12" s="516" t="s">
        <v>387</v>
      </c>
    </row>
    <row r="13" spans="1:9" ht="21.75" thickTop="1" thickBot="1">
      <c r="A13" s="504" t="s">
        <v>448</v>
      </c>
      <c r="B13" s="505"/>
      <c r="C13" s="1674" t="s">
        <v>2159</v>
      </c>
      <c r="D13" s="506" t="s">
        <v>245</v>
      </c>
      <c r="E13" s="522" t="s">
        <v>2059</v>
      </c>
      <c r="F13" s="506" t="s">
        <v>2075</v>
      </c>
      <c r="G13" s="1675" t="s">
        <v>1293</v>
      </c>
      <c r="H13" s="519" t="s">
        <v>387</v>
      </c>
      <c r="I13" s="522" t="s">
        <v>387</v>
      </c>
    </row>
    <row r="14" spans="1:9" ht="16.5" customHeight="1" thickTop="1" thickBot="1">
      <c r="A14" s="523"/>
      <c r="B14" s="505"/>
      <c r="C14" s="524"/>
      <c r="D14" s="524"/>
      <c r="E14" s="524"/>
      <c r="F14" s="524"/>
      <c r="G14" s="525"/>
      <c r="H14" s="524"/>
      <c r="I14" s="524"/>
    </row>
    <row r="15" spans="1:9" ht="21.75" thickTop="1" thickBot="1">
      <c r="A15" s="526" t="s">
        <v>449</v>
      </c>
      <c r="B15" s="505"/>
      <c r="C15" s="527"/>
      <c r="D15" s="527"/>
      <c r="E15" s="527"/>
      <c r="F15" s="527"/>
      <c r="G15" s="528"/>
      <c r="H15" s="527"/>
      <c r="I15" s="527"/>
    </row>
    <row r="16" spans="1:9" ht="15" customHeight="1" thickTop="1" thickBot="1">
      <c r="A16" s="529"/>
      <c r="B16" s="505"/>
      <c r="C16" s="530"/>
      <c r="D16" s="530"/>
      <c r="E16" s="530"/>
      <c r="F16" s="530"/>
      <c r="G16" s="531"/>
      <c r="H16" s="530"/>
      <c r="I16" s="530"/>
    </row>
    <row r="17" spans="1:9" s="221" customFormat="1" ht="21.75" thickTop="1" thickBot="1">
      <c r="A17" s="509" t="s">
        <v>450</v>
      </c>
      <c r="B17" s="505"/>
      <c r="C17" s="510" t="s">
        <v>441</v>
      </c>
      <c r="D17" s="520" t="s">
        <v>349</v>
      </c>
      <c r="E17" s="512" t="s">
        <v>638</v>
      </c>
      <c r="F17" s="513" t="s">
        <v>439</v>
      </c>
      <c r="G17" s="532" t="s">
        <v>451</v>
      </c>
      <c r="H17" s="510" t="s">
        <v>245</v>
      </c>
      <c r="I17" s="510" t="s">
        <v>245</v>
      </c>
    </row>
    <row r="18" spans="1:9" ht="21.75" thickTop="1" thickBot="1">
      <c r="A18" s="504" t="s">
        <v>452</v>
      </c>
      <c r="B18" s="505"/>
      <c r="C18" s="506" t="s">
        <v>441</v>
      </c>
      <c r="D18" s="514" t="s">
        <v>349</v>
      </c>
      <c r="E18" s="538" t="s">
        <v>638</v>
      </c>
      <c r="F18" s="508" t="s">
        <v>439</v>
      </c>
      <c r="G18" s="1676" t="s">
        <v>451</v>
      </c>
      <c r="H18" s="506" t="s">
        <v>245</v>
      </c>
      <c r="I18" s="506" t="s">
        <v>245</v>
      </c>
    </row>
    <row r="19" spans="1:9" s="221" customFormat="1" ht="21.75" thickTop="1" thickBot="1">
      <c r="A19" s="533" t="s">
        <v>453</v>
      </c>
      <c r="B19" s="505"/>
      <c r="C19" s="510" t="s">
        <v>441</v>
      </c>
      <c r="D19" s="510" t="s">
        <v>245</v>
      </c>
      <c r="E19" s="512" t="s">
        <v>638</v>
      </c>
      <c r="F19" s="513" t="s">
        <v>439</v>
      </c>
      <c r="G19" s="532" t="s">
        <v>451</v>
      </c>
      <c r="H19" s="510" t="s">
        <v>245</v>
      </c>
      <c r="I19" s="510" t="s">
        <v>245</v>
      </c>
    </row>
    <row r="20" spans="1:9" ht="21.75" thickTop="1" thickBot="1">
      <c r="A20" s="534" t="s">
        <v>454</v>
      </c>
      <c r="B20" s="505"/>
      <c r="C20" s="514" t="s">
        <v>455</v>
      </c>
      <c r="D20" s="506" t="s">
        <v>245</v>
      </c>
      <c r="E20" s="506" t="s">
        <v>93</v>
      </c>
      <c r="F20" s="508" t="s">
        <v>93</v>
      </c>
      <c r="G20" s="535" t="s">
        <v>93</v>
      </c>
      <c r="H20" s="506" t="s">
        <v>245</v>
      </c>
      <c r="I20" s="506" t="s">
        <v>245</v>
      </c>
    </row>
    <row r="21" spans="1:9" s="221" customFormat="1" ht="21.75" thickTop="1" thickBot="1">
      <c r="A21" s="509" t="s">
        <v>456</v>
      </c>
      <c r="B21" s="505"/>
      <c r="C21" s="1246" t="s">
        <v>443</v>
      </c>
      <c r="D21" s="510" t="s">
        <v>245</v>
      </c>
      <c r="E21" s="512" t="s">
        <v>638</v>
      </c>
      <c r="F21" s="513" t="s">
        <v>439</v>
      </c>
      <c r="G21" s="532" t="s">
        <v>438</v>
      </c>
      <c r="H21" s="510" t="s">
        <v>245</v>
      </c>
      <c r="I21" s="510" t="s">
        <v>245</v>
      </c>
    </row>
    <row r="22" spans="1:9" ht="21.75" thickTop="1" thickBot="1">
      <c r="A22" s="533" t="s">
        <v>457</v>
      </c>
      <c r="B22" s="505"/>
      <c r="C22" s="506" t="s">
        <v>441</v>
      </c>
      <c r="D22" s="506" t="s">
        <v>349</v>
      </c>
      <c r="E22" s="538" t="s">
        <v>638</v>
      </c>
      <c r="F22" s="1254" t="s">
        <v>2079</v>
      </c>
      <c r="G22" s="1676" t="s">
        <v>451</v>
      </c>
      <c r="H22" s="506" t="s">
        <v>387</v>
      </c>
      <c r="I22" s="536"/>
    </row>
    <row r="23" spans="1:9" s="221" customFormat="1" ht="21.75" thickTop="1" thickBot="1">
      <c r="A23" s="533" t="s">
        <v>458</v>
      </c>
      <c r="B23" s="505"/>
      <c r="C23" s="510" t="s">
        <v>441</v>
      </c>
      <c r="D23" s="510" t="s">
        <v>459</v>
      </c>
      <c r="E23" s="516" t="s">
        <v>681</v>
      </c>
      <c r="F23" s="513" t="s">
        <v>439</v>
      </c>
      <c r="G23" s="532" t="s">
        <v>451</v>
      </c>
      <c r="H23" s="510" t="s">
        <v>245</v>
      </c>
      <c r="I23" s="510" t="s">
        <v>245</v>
      </c>
    </row>
    <row r="24" spans="1:9" ht="21.75" thickTop="1" thickBot="1">
      <c r="A24" s="537" t="s">
        <v>460</v>
      </c>
      <c r="B24" s="505"/>
      <c r="C24" s="506" t="s">
        <v>441</v>
      </c>
      <c r="D24" s="506" t="s">
        <v>459</v>
      </c>
      <c r="E24" s="515" t="s">
        <v>2060</v>
      </c>
      <c r="F24" s="506" t="s">
        <v>2061</v>
      </c>
      <c r="G24" s="1677" t="s">
        <v>461</v>
      </c>
      <c r="H24" s="519" t="s">
        <v>387</v>
      </c>
      <c r="I24" s="506" t="s">
        <v>245</v>
      </c>
    </row>
    <row r="25" spans="1:9" ht="21.75" thickTop="1" thickBot="1">
      <c r="A25" s="537" t="s">
        <v>460</v>
      </c>
      <c r="B25" s="505"/>
      <c r="C25" s="510" t="s">
        <v>441</v>
      </c>
      <c r="D25" s="510" t="s">
        <v>459</v>
      </c>
      <c r="E25" s="517" t="s">
        <v>2060</v>
      </c>
      <c r="F25" s="516" t="s">
        <v>2076</v>
      </c>
      <c r="G25" s="1678" t="s">
        <v>786</v>
      </c>
      <c r="H25" s="518" t="s">
        <v>387</v>
      </c>
      <c r="I25" s="513" t="s">
        <v>245</v>
      </c>
    </row>
    <row r="26" spans="1:9" ht="21.75" thickTop="1" thickBot="1">
      <c r="A26" s="526" t="s">
        <v>462</v>
      </c>
      <c r="B26" s="505"/>
      <c r="C26" s="540"/>
      <c r="D26" s="541"/>
      <c r="E26" s="541"/>
      <c r="F26" s="540"/>
      <c r="G26" s="540"/>
      <c r="H26" s="542"/>
      <c r="I26" s="527"/>
    </row>
    <row r="27" spans="1:9" ht="21.75" thickTop="1" thickBot="1">
      <c r="A27" s="529"/>
      <c r="B27" s="505"/>
      <c r="C27" s="543"/>
      <c r="D27" s="544"/>
      <c r="E27" s="544"/>
      <c r="F27" s="543"/>
      <c r="G27" s="543"/>
      <c r="H27" s="545"/>
      <c r="I27" s="530"/>
    </row>
    <row r="28" spans="1:9" ht="21.75" thickTop="1" thickBot="1">
      <c r="A28" s="534" t="s">
        <v>463</v>
      </c>
      <c r="B28" s="505"/>
      <c r="C28" s="546" t="s">
        <v>438</v>
      </c>
      <c r="D28" s="1613" t="s">
        <v>444</v>
      </c>
      <c r="E28" s="474" t="s">
        <v>466</v>
      </c>
      <c r="F28" s="506" t="s">
        <v>466</v>
      </c>
      <c r="G28" s="1677" t="s">
        <v>461</v>
      </c>
      <c r="H28" s="519" t="s">
        <v>636</v>
      </c>
      <c r="I28" s="506" t="s">
        <v>245</v>
      </c>
    </row>
    <row r="29" spans="1:9" s="221" customFormat="1" ht="21.75" thickTop="1" thickBot="1">
      <c r="A29" s="547" t="s">
        <v>464</v>
      </c>
      <c r="B29" s="505"/>
      <c r="C29" s="1243" t="s">
        <v>443</v>
      </c>
      <c r="D29" s="516" t="s">
        <v>444</v>
      </c>
      <c r="E29" s="510" t="s">
        <v>466</v>
      </c>
      <c r="F29" s="510" t="s">
        <v>466</v>
      </c>
      <c r="G29" s="1679" t="s">
        <v>787</v>
      </c>
      <c r="H29" s="518" t="s">
        <v>387</v>
      </c>
      <c r="I29" s="518" t="s">
        <v>387</v>
      </c>
    </row>
    <row r="30" spans="1:9" ht="18.75" thickTop="1">
      <c r="A30" s="220"/>
      <c r="B30" s="95"/>
      <c r="C30" s="95"/>
      <c r="D30" s="156"/>
      <c r="E30" s="156"/>
      <c r="F30" s="156"/>
      <c r="G30" s="156"/>
      <c r="H30" s="95"/>
      <c r="I30" s="95"/>
    </row>
    <row r="31" spans="1:9" ht="15.75">
      <c r="A31" s="65" t="s">
        <v>427</v>
      </c>
      <c r="C31" s="66" t="s">
        <v>639</v>
      </c>
      <c r="D31" s="49"/>
      <c r="E31" s="66"/>
      <c r="F31" s="66"/>
      <c r="G31" s="66"/>
    </row>
    <row r="32" spans="1:9" ht="15.75">
      <c r="A32" s="65" t="s">
        <v>25</v>
      </c>
      <c r="C32" s="66" t="s">
        <v>1271</v>
      </c>
      <c r="D32" s="66"/>
      <c r="E32" s="66"/>
      <c r="F32" s="66"/>
      <c r="G32" s="66"/>
    </row>
    <row r="33" spans="1:7" ht="15.75">
      <c r="A33" s="65" t="s">
        <v>467</v>
      </c>
      <c r="C33" s="66" t="s">
        <v>2062</v>
      </c>
      <c r="D33" s="66"/>
      <c r="E33" s="66"/>
      <c r="F33" s="66"/>
      <c r="G33" s="66"/>
    </row>
    <row r="34" spans="1:7" ht="15.75">
      <c r="A34" s="65"/>
      <c r="C34" s="58" t="s">
        <v>785</v>
      </c>
      <c r="D34" s="66"/>
      <c r="E34" s="66"/>
      <c r="F34" s="66"/>
      <c r="G34" s="66"/>
    </row>
    <row r="35" spans="1:7" ht="15.75">
      <c r="A35" s="65"/>
      <c r="C35" s="66" t="s">
        <v>2063</v>
      </c>
      <c r="D35" s="49"/>
      <c r="E35" s="66"/>
      <c r="F35" s="66"/>
      <c r="G35" s="66"/>
    </row>
    <row r="36" spans="1:7" ht="15.75">
      <c r="A36" s="65" t="s">
        <v>20</v>
      </c>
      <c r="C36" s="66" t="s">
        <v>468</v>
      </c>
      <c r="D36" s="66"/>
      <c r="E36" s="66"/>
      <c r="F36" s="66"/>
      <c r="G36" s="66"/>
    </row>
    <row r="37" spans="1:7" ht="15.75">
      <c r="A37" s="65" t="s">
        <v>469</v>
      </c>
      <c r="C37" s="66" t="s">
        <v>470</v>
      </c>
      <c r="D37" s="66"/>
      <c r="E37" s="66"/>
      <c r="F37" s="66"/>
      <c r="G37" s="66"/>
    </row>
    <row r="38" spans="1:7" ht="15.75">
      <c r="A38" s="65" t="s">
        <v>435</v>
      </c>
      <c r="C38" s="66" t="s">
        <v>471</v>
      </c>
      <c r="D38" s="66"/>
      <c r="E38" s="66"/>
      <c r="F38" s="66"/>
      <c r="G38" s="66"/>
    </row>
    <row r="39" spans="1:7" ht="15.75">
      <c r="A39" s="65" t="s">
        <v>232</v>
      </c>
      <c r="C39" s="66" t="s">
        <v>2077</v>
      </c>
      <c r="D39" s="66"/>
      <c r="E39" s="66"/>
      <c r="F39" s="66"/>
      <c r="G39" s="66"/>
    </row>
    <row r="40" spans="1:7" ht="15.75">
      <c r="A40" s="222" t="s">
        <v>472</v>
      </c>
      <c r="C40" s="66" t="s">
        <v>667</v>
      </c>
      <c r="D40" s="49"/>
      <c r="E40" s="49"/>
      <c r="F40" s="49"/>
      <c r="G40" s="49"/>
    </row>
    <row r="41" spans="1:7" ht="15.75">
      <c r="C41" s="67"/>
    </row>
    <row r="42" spans="1:7" ht="15.75">
      <c r="A42" s="65" t="s">
        <v>427</v>
      </c>
      <c r="C42" s="66" t="s">
        <v>639</v>
      </c>
      <c r="D42" s="49"/>
      <c r="E42" s="66"/>
      <c r="F42" s="66"/>
      <c r="G42" s="66"/>
    </row>
    <row r="43" spans="1:7" ht="15.75">
      <c r="A43" s="65" t="s">
        <v>25</v>
      </c>
      <c r="C43" s="66" t="s">
        <v>1271</v>
      </c>
      <c r="D43" s="66"/>
      <c r="E43" s="66"/>
      <c r="F43" s="66"/>
      <c r="G43" s="66"/>
    </row>
    <row r="44" spans="1:7" ht="15.75">
      <c r="A44" s="65" t="s">
        <v>467</v>
      </c>
      <c r="C44" s="66" t="s">
        <v>790</v>
      </c>
      <c r="D44" s="66"/>
      <c r="E44" s="66"/>
      <c r="F44" s="66"/>
      <c r="G44" s="66"/>
    </row>
    <row r="45" spans="1:7" ht="15.75">
      <c r="A45" s="65"/>
      <c r="C45" s="58" t="s">
        <v>785</v>
      </c>
      <c r="D45" s="66"/>
      <c r="E45" s="66"/>
      <c r="F45" s="66"/>
      <c r="G45" s="66"/>
    </row>
    <row r="46" spans="1:7" ht="15.75">
      <c r="A46" s="65"/>
      <c r="C46" s="66" t="s">
        <v>784</v>
      </c>
      <c r="D46" s="49"/>
      <c r="E46" s="66"/>
      <c r="F46" s="66"/>
      <c r="G46" s="66"/>
    </row>
    <row r="47" spans="1:7" ht="15.75">
      <c r="A47" s="65"/>
      <c r="C47" s="66"/>
      <c r="D47" s="66"/>
      <c r="E47" s="66"/>
      <c r="F47" s="66"/>
      <c r="G47" s="66"/>
    </row>
    <row r="48" spans="1:7" ht="15.75">
      <c r="A48" s="65"/>
      <c r="C48" s="66"/>
      <c r="D48" s="66"/>
      <c r="E48" s="66"/>
      <c r="F48" s="66"/>
      <c r="G48" s="66"/>
    </row>
    <row r="49" spans="1:7" ht="15.75">
      <c r="A49" s="65"/>
      <c r="C49" s="66"/>
      <c r="D49" s="66"/>
      <c r="E49" s="66"/>
      <c r="F49" s="66"/>
      <c r="G49" s="66"/>
    </row>
    <row r="50" spans="1:7" ht="15.75">
      <c r="A50" s="65"/>
      <c r="C50" s="66"/>
      <c r="D50" s="66"/>
      <c r="E50" s="66"/>
      <c r="F50" s="66"/>
      <c r="G50" s="66"/>
    </row>
    <row r="51" spans="1:7" ht="15.75">
      <c r="A51" s="222"/>
      <c r="C51" s="66"/>
      <c r="D51" s="49"/>
      <c r="E51" s="49"/>
      <c r="F51" s="49"/>
      <c r="G51" s="49"/>
    </row>
  </sheetData>
  <pageMargins left="0.11811023622047245" right="0.11811023622047245" top="0.35433070866141736" bottom="0.35433070866141736" header="0.31496062992125984" footer="0.31496062992125984"/>
  <pageSetup paperSize="9" scale="57" orientation="landscape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fitToPage="1"/>
  </sheetPr>
  <dimension ref="A1:O36"/>
  <sheetViews>
    <sheetView topLeftCell="A6" workbookViewId="0">
      <selection activeCell="P22" sqref="P22"/>
    </sheetView>
  </sheetViews>
  <sheetFormatPr defaultRowHeight="15"/>
  <cols>
    <col min="3" max="3" width="14" customWidth="1"/>
    <col min="5" max="5" width="26" customWidth="1"/>
    <col min="6" max="6" width="9.140625" style="1"/>
    <col min="7" max="7" width="1" customWidth="1"/>
    <col min="11" max="11" width="7.28515625" customWidth="1"/>
  </cols>
  <sheetData>
    <row r="1" spans="1:15" ht="21" thickTop="1">
      <c r="A1" s="116" t="s">
        <v>728</v>
      </c>
      <c r="B1" s="117"/>
      <c r="C1" s="117"/>
      <c r="D1" s="118" t="s">
        <v>611</v>
      </c>
      <c r="E1" s="117"/>
      <c r="F1" s="119"/>
      <c r="G1" s="1148"/>
      <c r="H1" s="117"/>
      <c r="I1" s="117"/>
      <c r="J1" s="117"/>
      <c r="K1" s="120"/>
    </row>
    <row r="2" spans="1:15" ht="15.75" thickBot="1">
      <c r="A2" s="121"/>
      <c r="G2" s="272"/>
      <c r="K2" s="122"/>
    </row>
    <row r="3" spans="1:15" ht="18.75" thickTop="1">
      <c r="A3" s="123" t="s">
        <v>612</v>
      </c>
      <c r="B3" s="5"/>
      <c r="C3" s="4"/>
      <c r="D3" s="92" t="s">
        <v>614</v>
      </c>
      <c r="E3" s="5"/>
      <c r="F3" s="6"/>
      <c r="G3" s="1149"/>
      <c r="H3" s="92" t="s">
        <v>2039</v>
      </c>
      <c r="I3" s="5"/>
      <c r="J3" s="5"/>
      <c r="K3" s="4"/>
      <c r="N3" t="s">
        <v>1848</v>
      </c>
    </row>
    <row r="4" spans="1:15" ht="21">
      <c r="A4" s="124" t="s">
        <v>28</v>
      </c>
      <c r="B4" s="115" t="s">
        <v>613</v>
      </c>
      <c r="C4" s="2"/>
      <c r="D4" s="3"/>
      <c r="G4" s="272"/>
      <c r="H4" s="961"/>
      <c r="I4" s="858"/>
      <c r="J4" s="858"/>
      <c r="K4" s="962"/>
    </row>
    <row r="5" spans="1:15" ht="21">
      <c r="A5" s="124"/>
      <c r="B5" s="115"/>
      <c r="C5" s="2"/>
      <c r="D5" s="963" t="s">
        <v>792</v>
      </c>
      <c r="E5" s="964"/>
      <c r="F5" s="1773" t="s">
        <v>1237</v>
      </c>
      <c r="G5" s="1150"/>
      <c r="I5" s="1144" t="s">
        <v>1849</v>
      </c>
      <c r="J5" s="965"/>
      <c r="K5" s="962"/>
      <c r="N5">
        <f>J6*1/36</f>
        <v>8.3333333333333332E-3</v>
      </c>
    </row>
    <row r="6" spans="1:15" ht="20.25">
      <c r="A6" s="966">
        <v>2</v>
      </c>
      <c r="B6" s="967" t="s">
        <v>18</v>
      </c>
      <c r="C6" s="106"/>
      <c r="D6" s="963" t="s">
        <v>793</v>
      </c>
      <c r="E6" s="105"/>
      <c r="F6" s="109" t="s">
        <v>1235</v>
      </c>
      <c r="G6" s="1150"/>
      <c r="I6" s="1145">
        <v>12</v>
      </c>
      <c r="J6" s="968">
        <v>0.3</v>
      </c>
      <c r="K6" s="1140"/>
      <c r="N6">
        <f>J7*2/36</f>
        <v>1.3888888888888888E-2</v>
      </c>
      <c r="O6" t="e">
        <f>#REF!*6/36</f>
        <v>#REF!</v>
      </c>
    </row>
    <row r="7" spans="1:15" ht="20.25">
      <c r="A7" s="966">
        <v>3</v>
      </c>
      <c r="B7" s="967" t="s">
        <v>18</v>
      </c>
      <c r="C7" s="106"/>
      <c r="D7" s="963" t="s">
        <v>1263</v>
      </c>
      <c r="E7" s="105"/>
      <c r="F7" s="110" t="s">
        <v>1236</v>
      </c>
      <c r="G7" s="1150"/>
      <c r="I7" s="1145">
        <v>11</v>
      </c>
      <c r="J7" s="968">
        <v>0.25</v>
      </c>
      <c r="K7" s="1141"/>
      <c r="N7">
        <f>J8*3/36</f>
        <v>1.666666666666667E-2</v>
      </c>
      <c r="O7" t="e">
        <f>#REF!*4/36</f>
        <v>#REF!</v>
      </c>
    </row>
    <row r="8" spans="1:15" ht="20.25">
      <c r="A8" s="966">
        <v>4</v>
      </c>
      <c r="B8" s="967" t="s">
        <v>18</v>
      </c>
      <c r="C8" s="106"/>
      <c r="D8" s="963" t="s">
        <v>839</v>
      </c>
      <c r="E8" s="105"/>
      <c r="F8" s="109" t="s">
        <v>1267</v>
      </c>
      <c r="G8" s="1150"/>
      <c r="I8" s="1145">
        <v>10</v>
      </c>
      <c r="J8" s="968">
        <v>0.2</v>
      </c>
      <c r="K8" s="1141"/>
      <c r="N8">
        <f>J9*4/36</f>
        <v>1.6666666666666666E-2</v>
      </c>
      <c r="O8" t="e">
        <f>#REF!*5/36</f>
        <v>#REF!</v>
      </c>
    </row>
    <row r="9" spans="1:15" ht="20.25">
      <c r="A9" s="966">
        <v>5</v>
      </c>
      <c r="B9" s="967" t="s">
        <v>18</v>
      </c>
      <c r="C9" s="106"/>
      <c r="D9" s="963" t="s">
        <v>794</v>
      </c>
      <c r="E9" s="105"/>
      <c r="F9" s="110" t="s">
        <v>2215</v>
      </c>
      <c r="G9" s="1150"/>
      <c r="I9" s="1145">
        <v>9</v>
      </c>
      <c r="J9" s="968">
        <v>0.15</v>
      </c>
      <c r="K9" s="1141"/>
      <c r="N9">
        <f>J10*1/36</f>
        <v>2.7777777777777779E-3</v>
      </c>
      <c r="O9" t="e">
        <f>#REF!*6/36</f>
        <v>#REF!</v>
      </c>
    </row>
    <row r="10" spans="1:15" ht="20.25">
      <c r="A10" s="966">
        <v>6</v>
      </c>
      <c r="B10" s="967" t="s">
        <v>18</v>
      </c>
      <c r="C10" s="106"/>
      <c r="D10" s="963" t="s">
        <v>838</v>
      </c>
      <c r="E10" s="105"/>
      <c r="F10" s="110" t="s">
        <v>2216</v>
      </c>
      <c r="G10" s="1150"/>
      <c r="I10" s="1145">
        <v>8</v>
      </c>
      <c r="J10" s="968">
        <v>0.1</v>
      </c>
      <c r="K10" s="1141"/>
      <c r="N10">
        <f>J11*1/36</f>
        <v>0</v>
      </c>
      <c r="O10" t="e">
        <f>#REF!*5/36</f>
        <v>#REF!</v>
      </c>
    </row>
    <row r="11" spans="1:15" ht="20.25">
      <c r="A11" s="966">
        <v>7</v>
      </c>
      <c r="B11" s="967" t="s">
        <v>485</v>
      </c>
      <c r="C11" s="106"/>
      <c r="D11" s="963" t="s">
        <v>1377</v>
      </c>
      <c r="E11" s="105"/>
      <c r="F11" s="109" t="s">
        <v>2145</v>
      </c>
      <c r="G11" s="1150"/>
      <c r="I11" s="1146" t="s">
        <v>488</v>
      </c>
      <c r="J11" s="968">
        <v>0</v>
      </c>
      <c r="K11" s="1141"/>
      <c r="N11">
        <f>SUM(N5:N10)</f>
        <v>5.8333333333333327E-2</v>
      </c>
      <c r="O11" t="e">
        <f>#REF!*4/36</f>
        <v>#REF!</v>
      </c>
    </row>
    <row r="12" spans="1:15" ht="20.25">
      <c r="A12" s="966">
        <v>8</v>
      </c>
      <c r="B12" s="967" t="s">
        <v>485</v>
      </c>
      <c r="C12" s="106"/>
      <c r="D12" s="963" t="s">
        <v>1378</v>
      </c>
      <c r="E12" s="105"/>
      <c r="F12" s="110" t="s">
        <v>1236</v>
      </c>
      <c r="G12" s="1150"/>
      <c r="I12" s="1147" t="s">
        <v>1850</v>
      </c>
      <c r="J12" s="970">
        <f>N11</f>
        <v>5.8333333333333327E-2</v>
      </c>
      <c r="K12" s="1142"/>
      <c r="O12" t="e">
        <f>#REF!*6/36</f>
        <v>#REF!</v>
      </c>
    </row>
    <row r="13" spans="1:15" ht="18.75" thickBot="1">
      <c r="A13" s="966">
        <v>9</v>
      </c>
      <c r="B13" s="967" t="s">
        <v>485</v>
      </c>
      <c r="C13" s="106"/>
      <c r="D13" s="97"/>
      <c r="E13" s="97"/>
      <c r="F13" s="88"/>
      <c r="G13" s="1151"/>
      <c r="K13" s="1143"/>
      <c r="O13" t="e">
        <f>SUM(O6:O12)</f>
        <v>#REF!</v>
      </c>
    </row>
    <row r="14" spans="1:15" ht="19.5" thickTop="1" thickBot="1">
      <c r="A14" s="966">
        <v>10</v>
      </c>
      <c r="B14" s="967" t="s">
        <v>486</v>
      </c>
      <c r="C14" s="106"/>
      <c r="D14" s="97"/>
      <c r="E14" s="97"/>
      <c r="F14" s="88"/>
      <c r="G14" s="1151"/>
      <c r="H14" s="971" t="s">
        <v>1851</v>
      </c>
      <c r="I14" s="972"/>
      <c r="J14" s="972"/>
      <c r="K14" s="973"/>
    </row>
    <row r="15" spans="1:15" ht="19.5" thickTop="1" thickBot="1">
      <c r="A15" s="966">
        <v>11</v>
      </c>
      <c r="B15" s="967" t="s">
        <v>487</v>
      </c>
      <c r="C15" s="106"/>
      <c r="D15" s="111" t="s">
        <v>18</v>
      </c>
      <c r="E15" s="112" t="s">
        <v>489</v>
      </c>
      <c r="F15" s="113"/>
      <c r="G15" s="1151"/>
      <c r="H15" s="1138"/>
      <c r="I15" s="1139"/>
      <c r="J15" s="1139"/>
      <c r="K15" s="125"/>
    </row>
    <row r="16" spans="1:15" ht="18.75" thickTop="1">
      <c r="A16" s="966">
        <v>12</v>
      </c>
      <c r="B16" s="967" t="s">
        <v>487</v>
      </c>
      <c r="C16" s="106"/>
      <c r="D16" s="114" t="s">
        <v>485</v>
      </c>
      <c r="E16" s="108" t="s">
        <v>1264</v>
      </c>
      <c r="F16" s="106"/>
      <c r="G16" s="1151"/>
      <c r="H16" s="82" t="s">
        <v>2040</v>
      </c>
      <c r="I16" s="105"/>
      <c r="J16" s="105"/>
      <c r="K16" s="106"/>
    </row>
    <row r="17" spans="1:11" ht="18.75" thickBot="1">
      <c r="A17" s="974">
        <v>13</v>
      </c>
      <c r="B17" s="975" t="s">
        <v>791</v>
      </c>
      <c r="C17" s="125"/>
      <c r="D17" s="455" t="s">
        <v>490</v>
      </c>
      <c r="E17" s="454" t="s">
        <v>491</v>
      </c>
      <c r="F17" s="125"/>
      <c r="G17" s="1152"/>
      <c r="H17" s="976" t="s">
        <v>2231</v>
      </c>
      <c r="I17" s="969"/>
      <c r="J17" s="969"/>
      <c r="K17" s="107"/>
    </row>
    <row r="18" spans="1:11" ht="16.5" thickTop="1" thickBot="1">
      <c r="E18" s="97"/>
      <c r="F18" s="88"/>
      <c r="G18" s="97"/>
      <c r="H18" s="97"/>
      <c r="I18" s="97"/>
      <c r="J18" s="97"/>
      <c r="K18" s="97"/>
    </row>
    <row r="19" spans="1:11" ht="21" thickTop="1">
      <c r="A19" s="116" t="s">
        <v>728</v>
      </c>
      <c r="B19" s="117"/>
      <c r="C19" s="117"/>
      <c r="D19" s="118" t="s">
        <v>611</v>
      </c>
      <c r="E19" s="117"/>
      <c r="F19" s="119"/>
      <c r="G19" s="1148"/>
      <c r="H19" s="117"/>
      <c r="I19" s="117"/>
      <c r="J19" s="117"/>
      <c r="K19" s="120"/>
    </row>
    <row r="20" spans="1:11" ht="15.75" thickBot="1">
      <c r="A20" s="121"/>
      <c r="G20" s="272"/>
      <c r="K20" s="122"/>
    </row>
    <row r="21" spans="1:11" ht="18.75" thickTop="1">
      <c r="A21" s="123" t="s">
        <v>612</v>
      </c>
      <c r="B21" s="5"/>
      <c r="C21" s="4"/>
      <c r="D21" s="92" t="s">
        <v>614</v>
      </c>
      <c r="E21" s="5"/>
      <c r="F21" s="6"/>
      <c r="G21" s="1149"/>
      <c r="H21" s="92" t="s">
        <v>2039</v>
      </c>
      <c r="I21" s="5"/>
      <c r="J21" s="5"/>
      <c r="K21" s="4"/>
    </row>
    <row r="22" spans="1:11" ht="21">
      <c r="A22" s="124" t="s">
        <v>28</v>
      </c>
      <c r="B22" s="115" t="s">
        <v>613</v>
      </c>
      <c r="C22" s="2"/>
      <c r="D22" s="3"/>
      <c r="G22" s="272"/>
      <c r="H22" s="961"/>
      <c r="I22" s="858"/>
      <c r="J22" s="858"/>
      <c r="K22" s="962"/>
    </row>
    <row r="23" spans="1:11" ht="21">
      <c r="A23" s="124"/>
      <c r="B23" s="115"/>
      <c r="C23" s="2"/>
      <c r="D23" s="963" t="s">
        <v>792</v>
      </c>
      <c r="E23" s="964"/>
      <c r="F23" s="1773" t="s">
        <v>1237</v>
      </c>
      <c r="G23" s="1150"/>
      <c r="I23" s="1144" t="s">
        <v>1849</v>
      </c>
      <c r="J23" s="965"/>
      <c r="K23" s="962"/>
    </row>
    <row r="24" spans="1:11" ht="20.25">
      <c r="A24" s="966">
        <v>2</v>
      </c>
      <c r="B24" s="967" t="s">
        <v>18</v>
      </c>
      <c r="C24" s="106"/>
      <c r="D24" s="963" t="s">
        <v>793</v>
      </c>
      <c r="E24" s="105"/>
      <c r="F24" s="109" t="s">
        <v>1235</v>
      </c>
      <c r="G24" s="1150"/>
      <c r="I24" s="1145">
        <v>12</v>
      </c>
      <c r="J24" s="968">
        <v>0.3</v>
      </c>
      <c r="K24" s="1140"/>
    </row>
    <row r="25" spans="1:11" ht="20.25">
      <c r="A25" s="966">
        <v>3</v>
      </c>
      <c r="B25" s="967" t="s">
        <v>18</v>
      </c>
      <c r="C25" s="106"/>
      <c r="D25" s="963" t="s">
        <v>1263</v>
      </c>
      <c r="E25" s="105"/>
      <c r="F25" s="110" t="s">
        <v>1236</v>
      </c>
      <c r="G25" s="1150"/>
      <c r="I25" s="1145">
        <v>11</v>
      </c>
      <c r="J25" s="968">
        <v>0.25</v>
      </c>
      <c r="K25" s="1141"/>
    </row>
    <row r="26" spans="1:11" ht="20.25">
      <c r="A26" s="966">
        <v>4</v>
      </c>
      <c r="B26" s="967" t="s">
        <v>18</v>
      </c>
      <c r="C26" s="106"/>
      <c r="D26" s="963" t="s">
        <v>839</v>
      </c>
      <c r="E26" s="105"/>
      <c r="F26" s="109" t="s">
        <v>1267</v>
      </c>
      <c r="G26" s="1150"/>
      <c r="I26" s="1145">
        <v>10</v>
      </c>
      <c r="J26" s="968">
        <v>0.2</v>
      </c>
      <c r="K26" s="1141"/>
    </row>
    <row r="27" spans="1:11" ht="20.25">
      <c r="A27" s="966">
        <v>5</v>
      </c>
      <c r="B27" s="967" t="s">
        <v>18</v>
      </c>
      <c r="C27" s="106"/>
      <c r="D27" s="963" t="s">
        <v>794</v>
      </c>
      <c r="E27" s="105"/>
      <c r="F27" s="110" t="s">
        <v>2215</v>
      </c>
      <c r="G27" s="1150"/>
      <c r="I27" s="1145">
        <v>9</v>
      </c>
      <c r="J27" s="968">
        <v>0.15</v>
      </c>
      <c r="K27" s="1141"/>
    </row>
    <row r="28" spans="1:11" ht="20.25">
      <c r="A28" s="966">
        <v>6</v>
      </c>
      <c r="B28" s="967" t="s">
        <v>18</v>
      </c>
      <c r="C28" s="106"/>
      <c r="D28" s="963" t="s">
        <v>838</v>
      </c>
      <c r="E28" s="105"/>
      <c r="F28" s="110" t="s">
        <v>2216</v>
      </c>
      <c r="G28" s="1150"/>
      <c r="I28" s="1145">
        <v>8</v>
      </c>
      <c r="J28" s="968">
        <v>0.1</v>
      </c>
      <c r="K28" s="1141"/>
    </row>
    <row r="29" spans="1:11" ht="20.25">
      <c r="A29" s="966">
        <v>7</v>
      </c>
      <c r="B29" s="967" t="s">
        <v>485</v>
      </c>
      <c r="C29" s="106"/>
      <c r="D29" s="963" t="s">
        <v>1377</v>
      </c>
      <c r="E29" s="105"/>
      <c r="F29" s="109" t="s">
        <v>2145</v>
      </c>
      <c r="G29" s="1150"/>
      <c r="I29" s="1146" t="s">
        <v>488</v>
      </c>
      <c r="J29" s="968">
        <v>0</v>
      </c>
      <c r="K29" s="1141"/>
    </row>
    <row r="30" spans="1:11" ht="20.25">
      <c r="A30" s="966">
        <v>8</v>
      </c>
      <c r="B30" s="967" t="s">
        <v>485</v>
      </c>
      <c r="C30" s="106"/>
      <c r="D30" s="963" t="s">
        <v>1378</v>
      </c>
      <c r="E30" s="105"/>
      <c r="F30" s="110" t="s">
        <v>1236</v>
      </c>
      <c r="G30" s="1150"/>
      <c r="I30" s="1147" t="s">
        <v>1850</v>
      </c>
      <c r="J30" s="970">
        <f>N29</f>
        <v>0</v>
      </c>
      <c r="K30" s="1142"/>
    </row>
    <row r="31" spans="1:11" ht="18.75" thickBot="1">
      <c r="A31" s="966">
        <v>9</v>
      </c>
      <c r="B31" s="967" t="s">
        <v>485</v>
      </c>
      <c r="C31" s="106"/>
      <c r="D31" s="97"/>
      <c r="E31" s="97"/>
      <c r="F31" s="88"/>
      <c r="G31" s="1151"/>
      <c r="K31" s="1143"/>
    </row>
    <row r="32" spans="1:11" ht="19.5" thickTop="1" thickBot="1">
      <c r="A32" s="966">
        <v>10</v>
      </c>
      <c r="B32" s="967" t="s">
        <v>486</v>
      </c>
      <c r="C32" s="106"/>
      <c r="D32" s="97"/>
      <c r="E32" s="97"/>
      <c r="F32" s="88"/>
      <c r="G32" s="1151"/>
      <c r="H32" s="971" t="s">
        <v>1851</v>
      </c>
      <c r="I32" s="972"/>
      <c r="J32" s="972"/>
      <c r="K32" s="973"/>
    </row>
    <row r="33" spans="1:11" ht="19.5" thickTop="1" thickBot="1">
      <c r="A33" s="966">
        <v>11</v>
      </c>
      <c r="B33" s="967" t="s">
        <v>487</v>
      </c>
      <c r="C33" s="106"/>
      <c r="D33" s="111" t="s">
        <v>18</v>
      </c>
      <c r="E33" s="112" t="s">
        <v>489</v>
      </c>
      <c r="F33" s="113"/>
      <c r="G33" s="1151"/>
      <c r="H33" s="1138"/>
      <c r="I33" s="1139"/>
      <c r="J33" s="1139"/>
      <c r="K33" s="125"/>
    </row>
    <row r="34" spans="1:11" ht="18.75" thickTop="1">
      <c r="A34" s="966">
        <v>12</v>
      </c>
      <c r="B34" s="967" t="s">
        <v>487</v>
      </c>
      <c r="C34" s="106"/>
      <c r="D34" s="114" t="s">
        <v>485</v>
      </c>
      <c r="E34" s="108" t="s">
        <v>1264</v>
      </c>
      <c r="F34" s="106"/>
      <c r="G34" s="1151"/>
      <c r="H34" s="82" t="s">
        <v>2040</v>
      </c>
      <c r="I34" s="105"/>
      <c r="J34" s="105"/>
      <c r="K34" s="106"/>
    </row>
    <row r="35" spans="1:11" ht="18.75" thickBot="1">
      <c r="A35" s="974">
        <v>13</v>
      </c>
      <c r="B35" s="975" t="s">
        <v>791</v>
      </c>
      <c r="C35" s="125"/>
      <c r="D35" s="455" t="s">
        <v>490</v>
      </c>
      <c r="E35" s="454" t="s">
        <v>491</v>
      </c>
      <c r="F35" s="125"/>
      <c r="G35" s="1152"/>
      <c r="H35" s="976" t="s">
        <v>2231</v>
      </c>
      <c r="I35" s="969"/>
      <c r="J35" s="969"/>
      <c r="K35" s="107"/>
    </row>
    <row r="36" spans="1:11" ht="15.75" thickTop="1"/>
  </sheetData>
  <pageMargins left="0.70866141732283472" right="0.70866141732283472" top="0.74803149606299213" bottom="0.74803149606299213" header="0.31496062992125984" footer="0.31496062992125984"/>
  <pageSetup paperSize="9" scale="73" orientation="landscape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B2D6BE-248F-42AB-8C56-F3B9C2F4E70E}">
  <sheetPr>
    <pageSetUpPr fitToPage="1"/>
  </sheetPr>
  <dimension ref="A1:Z125"/>
  <sheetViews>
    <sheetView topLeftCell="A28" zoomScale="85" zoomScaleNormal="85" workbookViewId="0">
      <selection sqref="A1:I40"/>
    </sheetView>
  </sheetViews>
  <sheetFormatPr defaultRowHeight="15"/>
  <cols>
    <col min="1" max="1" width="22.5703125" customWidth="1"/>
    <col min="2" max="2" width="44.28515625" customWidth="1"/>
    <col min="3" max="3" width="8.42578125" style="1" customWidth="1"/>
    <col min="4" max="4" width="10.7109375" style="1" customWidth="1"/>
    <col min="5" max="5" width="14.85546875" style="1" customWidth="1"/>
    <col min="6" max="6" width="28.28515625" style="1" customWidth="1"/>
    <col min="7" max="7" width="26.42578125" style="1" customWidth="1"/>
    <col min="8" max="8" width="15.7109375" style="1" customWidth="1"/>
    <col min="9" max="9" width="50.28515625" style="1" customWidth="1"/>
    <col min="12" max="12" width="38.7109375" customWidth="1"/>
    <col min="13" max="13" width="8.28515625" customWidth="1"/>
    <col min="14" max="24" width="14.7109375" customWidth="1"/>
  </cols>
  <sheetData>
    <row r="1" spans="1:26" ht="27.75" thickTop="1" thickBot="1">
      <c r="A1" s="2086"/>
      <c r="B1" s="684" t="s">
        <v>1157</v>
      </c>
      <c r="C1" s="685" t="s">
        <v>1294</v>
      </c>
      <c r="D1" s="685" t="s">
        <v>24</v>
      </c>
      <c r="E1" s="685" t="s">
        <v>1304</v>
      </c>
      <c r="F1" s="685" t="s">
        <v>1295</v>
      </c>
      <c r="G1" s="685" t="s">
        <v>1296</v>
      </c>
      <c r="H1" s="686" t="s">
        <v>1297</v>
      </c>
      <c r="I1" s="686" t="s">
        <v>1233</v>
      </c>
      <c r="Y1" s="691">
        <f>X42+1</f>
        <v>12</v>
      </c>
    </row>
    <row r="2" spans="1:26" ht="3.75" customHeight="1" thickTop="1" thickBot="1">
      <c r="A2" s="2138"/>
      <c r="B2" s="687"/>
      <c r="C2" s="688"/>
      <c r="D2" s="688"/>
      <c r="E2" s="688"/>
      <c r="F2" s="688"/>
      <c r="G2" s="688"/>
      <c r="H2" s="689"/>
      <c r="I2" s="689"/>
    </row>
    <row r="3" spans="1:26" ht="24.75" thickTop="1" thickBot="1">
      <c r="A3" s="1918" t="s">
        <v>2694</v>
      </c>
      <c r="B3" s="722" t="s">
        <v>1690</v>
      </c>
      <c r="C3" s="733" t="s">
        <v>1333</v>
      </c>
      <c r="D3" s="1751">
        <v>100</v>
      </c>
      <c r="E3" s="675" t="s">
        <v>1306</v>
      </c>
      <c r="F3" s="614" t="s">
        <v>1650</v>
      </c>
      <c r="G3" s="609"/>
      <c r="H3" s="713" t="s">
        <v>1298</v>
      </c>
      <c r="I3" s="694"/>
    </row>
    <row r="4" spans="1:26" ht="24.75" thickTop="1" thickBot="1">
      <c r="A4" s="1918" t="s">
        <v>2695</v>
      </c>
      <c r="B4" s="723" t="s">
        <v>1691</v>
      </c>
      <c r="C4" s="734">
        <v>3</v>
      </c>
      <c r="D4" s="676">
        <v>1000</v>
      </c>
      <c r="E4" s="676">
        <v>2</v>
      </c>
      <c r="F4" s="568"/>
      <c r="G4" s="567" t="s">
        <v>1366</v>
      </c>
      <c r="H4" s="690" t="s">
        <v>1653</v>
      </c>
      <c r="I4" s="718" t="s">
        <v>1687</v>
      </c>
    </row>
    <row r="5" spans="1:26" s="234" customFormat="1" ht="24.75" thickTop="1" thickBot="1">
      <c r="A5" s="1918" t="s">
        <v>2698</v>
      </c>
      <c r="B5" s="724" t="s">
        <v>1692</v>
      </c>
      <c r="C5" s="735">
        <v>4</v>
      </c>
      <c r="D5" s="681">
        <v>1500</v>
      </c>
      <c r="E5" s="677">
        <v>1</v>
      </c>
      <c r="F5" s="609"/>
      <c r="G5" s="609"/>
      <c r="H5" s="714" t="s">
        <v>1652</v>
      </c>
      <c r="I5" s="694"/>
    </row>
    <row r="6" spans="1:26" ht="24.75" thickTop="1" thickBot="1">
      <c r="A6" s="1918" t="s">
        <v>2696</v>
      </c>
      <c r="B6" s="723" t="s">
        <v>1693</v>
      </c>
      <c r="C6" s="734">
        <v>7</v>
      </c>
      <c r="D6" s="682" t="s">
        <v>252</v>
      </c>
      <c r="E6" s="676">
        <v>2</v>
      </c>
      <c r="F6" s="568"/>
      <c r="G6" s="568"/>
      <c r="H6" s="714" t="s">
        <v>1652</v>
      </c>
      <c r="I6" s="694"/>
    </row>
    <row r="7" spans="1:26" s="613" customFormat="1" ht="24.75" thickTop="1" thickBot="1">
      <c r="A7" s="1918" t="s">
        <v>2697</v>
      </c>
      <c r="B7" s="725" t="s">
        <v>1694</v>
      </c>
      <c r="C7" s="694">
        <v>5</v>
      </c>
      <c r="D7" s="683">
        <v>1500</v>
      </c>
      <c r="E7" s="678">
        <v>2</v>
      </c>
      <c r="F7" s="570"/>
      <c r="G7" s="569" t="s">
        <v>1335</v>
      </c>
      <c r="H7" s="714" t="s">
        <v>1652</v>
      </c>
      <c r="I7" s="694"/>
    </row>
    <row r="8" spans="1:26" s="272" customFormat="1" ht="4.5" customHeight="1" thickTop="1" thickBot="1">
      <c r="A8" s="1926"/>
      <c r="B8" s="726"/>
      <c r="C8" s="736"/>
      <c r="D8" s="679"/>
      <c r="E8" s="679"/>
      <c r="F8" s="610"/>
      <c r="G8" s="610"/>
      <c r="H8" s="679"/>
      <c r="I8" s="696"/>
    </row>
    <row r="9" spans="1:26" s="272" customFormat="1" ht="21.75" customHeight="1" thickTop="1" thickBot="1">
      <c r="A9" s="1920" t="s">
        <v>2699</v>
      </c>
      <c r="B9" s="727" t="s">
        <v>1363</v>
      </c>
      <c r="C9" s="694">
        <v>1</v>
      </c>
      <c r="D9" s="678">
        <v>1000</v>
      </c>
      <c r="E9" s="678" t="s">
        <v>1306</v>
      </c>
      <c r="F9" s="569" t="s">
        <v>1368</v>
      </c>
      <c r="G9" s="570"/>
      <c r="H9" s="715" t="s">
        <v>1298</v>
      </c>
      <c r="I9" s="694"/>
      <c r="J9"/>
      <c r="K9"/>
      <c r="Y9"/>
      <c r="Z9"/>
    </row>
    <row r="10" spans="1:26" s="272" customFormat="1" ht="21.75" customHeight="1" thickTop="1" thickBot="1">
      <c r="A10" s="1920" t="s">
        <v>2700</v>
      </c>
      <c r="B10" s="1759" t="s">
        <v>2229</v>
      </c>
      <c r="C10" s="1760">
        <v>2</v>
      </c>
      <c r="D10" s="1751">
        <v>100</v>
      </c>
      <c r="E10" s="1761" t="s">
        <v>1306</v>
      </c>
      <c r="F10" s="1762" t="s">
        <v>2230</v>
      </c>
      <c r="G10" s="1763"/>
      <c r="H10" s="1764" t="s">
        <v>1298</v>
      </c>
      <c r="I10" s="694"/>
      <c r="J10"/>
      <c r="K10"/>
      <c r="Y10"/>
      <c r="Z10"/>
    </row>
    <row r="11" spans="1:26" s="234" customFormat="1" ht="24.75" thickTop="1" thickBot="1">
      <c r="A11" s="1927" t="s">
        <v>2709</v>
      </c>
      <c r="B11" s="728" t="s">
        <v>1361</v>
      </c>
      <c r="C11" s="733">
        <v>1</v>
      </c>
      <c r="D11" s="675">
        <v>1000</v>
      </c>
      <c r="E11" s="675" t="s">
        <v>1306</v>
      </c>
      <c r="F11" s="608" t="s">
        <v>1299</v>
      </c>
      <c r="G11" s="609"/>
      <c r="H11" s="713" t="s">
        <v>1298</v>
      </c>
      <c r="I11" s="694"/>
    </row>
    <row r="12" spans="1:26" ht="24.75" thickTop="1" thickBot="1">
      <c r="A12" s="1927" t="s">
        <v>2710</v>
      </c>
      <c r="B12" s="729" t="s">
        <v>1375</v>
      </c>
      <c r="C12" s="734">
        <v>1</v>
      </c>
      <c r="D12" s="676">
        <v>1000</v>
      </c>
      <c r="E12" s="676">
        <v>2</v>
      </c>
      <c r="F12" s="567" t="s">
        <v>1313</v>
      </c>
      <c r="G12" s="567" t="s">
        <v>1313</v>
      </c>
      <c r="H12" s="716" t="s">
        <v>1654</v>
      </c>
      <c r="I12" s="694" t="s">
        <v>1727</v>
      </c>
    </row>
    <row r="13" spans="1:26" s="234" customFormat="1" ht="24.75" thickTop="1" thickBot="1">
      <c r="A13" s="1927" t="s">
        <v>2711</v>
      </c>
      <c r="B13" s="728" t="s">
        <v>1695</v>
      </c>
      <c r="C13" s="733">
        <v>1</v>
      </c>
      <c r="D13" s="675">
        <v>1000</v>
      </c>
      <c r="E13" s="675" t="s">
        <v>1306</v>
      </c>
      <c r="F13" s="608" t="s">
        <v>1301</v>
      </c>
      <c r="G13" s="609"/>
      <c r="H13" s="713" t="s">
        <v>1298</v>
      </c>
      <c r="I13" s="694"/>
    </row>
    <row r="14" spans="1:26" ht="24.75" thickTop="1" thickBot="1">
      <c r="A14" s="1927" t="s">
        <v>2701</v>
      </c>
      <c r="B14" s="729" t="s">
        <v>1696</v>
      </c>
      <c r="C14" s="734">
        <v>2</v>
      </c>
      <c r="D14" s="676">
        <v>1000</v>
      </c>
      <c r="E14" s="676">
        <v>2</v>
      </c>
      <c r="F14" s="568"/>
      <c r="G14" s="567" t="s">
        <v>1366</v>
      </c>
      <c r="H14" s="716" t="s">
        <v>1654</v>
      </c>
      <c r="I14" s="719" t="s">
        <v>2116</v>
      </c>
    </row>
    <row r="15" spans="1:26" s="234" customFormat="1" ht="24.75" thickTop="1" thickBot="1">
      <c r="A15" s="1927" t="s">
        <v>2702</v>
      </c>
      <c r="B15" s="728" t="s">
        <v>1697</v>
      </c>
      <c r="C15" s="733">
        <v>2</v>
      </c>
      <c r="D15" s="675">
        <v>1000</v>
      </c>
      <c r="E15" s="675">
        <v>2</v>
      </c>
      <c r="F15" s="609"/>
      <c r="G15" s="608" t="s">
        <v>1303</v>
      </c>
      <c r="H15" s="716" t="s">
        <v>1654</v>
      </c>
      <c r="I15" s="720" t="s">
        <v>1723</v>
      </c>
    </row>
    <row r="16" spans="1:26" ht="24.75" thickTop="1" thickBot="1">
      <c r="A16" s="1927" t="s">
        <v>2703</v>
      </c>
      <c r="B16" s="729" t="s">
        <v>1698</v>
      </c>
      <c r="C16" s="734">
        <v>2</v>
      </c>
      <c r="D16" s="676">
        <v>1000</v>
      </c>
      <c r="E16" s="676" t="s">
        <v>1305</v>
      </c>
      <c r="F16" s="568"/>
      <c r="G16" s="567" t="s">
        <v>1338</v>
      </c>
      <c r="H16" s="716" t="s">
        <v>1654</v>
      </c>
      <c r="I16" s="720" t="s">
        <v>1724</v>
      </c>
    </row>
    <row r="17" spans="1:11" s="234" customFormat="1" ht="24.75" thickTop="1" thickBot="1">
      <c r="A17" s="1927" t="s">
        <v>2704</v>
      </c>
      <c r="B17" s="728" t="s">
        <v>1699</v>
      </c>
      <c r="C17" s="733">
        <v>1</v>
      </c>
      <c r="D17" s="675">
        <v>1000</v>
      </c>
      <c r="E17" s="675" t="s">
        <v>1306</v>
      </c>
      <c r="F17" s="608" t="s">
        <v>1334</v>
      </c>
      <c r="G17" s="609" t="s">
        <v>728</v>
      </c>
      <c r="H17" s="713" t="s">
        <v>1298</v>
      </c>
      <c r="I17" s="694"/>
    </row>
    <row r="18" spans="1:11" ht="24.75" thickTop="1" thickBot="1">
      <c r="A18" s="1927" t="s">
        <v>2705</v>
      </c>
      <c r="B18" s="729" t="s">
        <v>1700</v>
      </c>
      <c r="C18" s="734">
        <v>5</v>
      </c>
      <c r="D18" s="676">
        <v>1000</v>
      </c>
      <c r="E18" s="676" t="s">
        <v>1336</v>
      </c>
      <c r="F18" s="568"/>
      <c r="G18" s="568"/>
      <c r="H18" s="716" t="s">
        <v>1654</v>
      </c>
      <c r="I18" s="694" t="s">
        <v>1648</v>
      </c>
    </row>
    <row r="19" spans="1:11" s="234" customFormat="1" ht="24.75" thickTop="1" thickBot="1">
      <c r="A19" s="1927" t="s">
        <v>2706</v>
      </c>
      <c r="B19" s="728" t="s">
        <v>1376</v>
      </c>
      <c r="C19" s="733">
        <v>4</v>
      </c>
      <c r="D19" s="675">
        <v>1000</v>
      </c>
      <c r="E19" s="675" t="s">
        <v>1306</v>
      </c>
      <c r="F19" s="609"/>
      <c r="G19" s="609"/>
      <c r="H19" s="716" t="s">
        <v>1654</v>
      </c>
      <c r="I19" s="694"/>
    </row>
    <row r="20" spans="1:11" ht="24.75" thickTop="1" thickBot="1">
      <c r="A20" s="1927" t="s">
        <v>2707</v>
      </c>
      <c r="B20" s="729" t="s">
        <v>1701</v>
      </c>
      <c r="C20" s="734">
        <v>2</v>
      </c>
      <c r="D20" s="676">
        <v>1000</v>
      </c>
      <c r="E20" s="676" t="s">
        <v>1306</v>
      </c>
      <c r="F20" s="567" t="s">
        <v>1308</v>
      </c>
      <c r="G20" s="568"/>
      <c r="H20" s="717" t="s">
        <v>1298</v>
      </c>
      <c r="I20" s="694"/>
    </row>
    <row r="21" spans="1:11" s="234" customFormat="1" ht="24.75" thickTop="1" thickBot="1">
      <c r="A21" s="1927" t="s">
        <v>2708</v>
      </c>
      <c r="B21" s="728" t="s">
        <v>1702</v>
      </c>
      <c r="C21" s="733">
        <v>2</v>
      </c>
      <c r="D21" s="675">
        <v>1000</v>
      </c>
      <c r="E21" s="1750" t="s">
        <v>1306</v>
      </c>
      <c r="F21" s="609"/>
      <c r="G21" s="609"/>
      <c r="H21" s="716" t="s">
        <v>1654</v>
      </c>
      <c r="I21" s="694" t="s">
        <v>1722</v>
      </c>
    </row>
    <row r="22" spans="1:11" ht="24.75" thickTop="1" thickBot="1">
      <c r="A22" s="1927" t="s">
        <v>2712</v>
      </c>
      <c r="B22" s="729" t="s">
        <v>1703</v>
      </c>
      <c r="C22" s="734">
        <v>2</v>
      </c>
      <c r="D22" s="676">
        <v>1000</v>
      </c>
      <c r="E22" s="676">
        <v>2</v>
      </c>
      <c r="F22" s="568"/>
      <c r="G22" s="611" t="s">
        <v>1316</v>
      </c>
      <c r="H22" s="716" t="s">
        <v>1654</v>
      </c>
      <c r="I22" s="720" t="s">
        <v>1725</v>
      </c>
    </row>
    <row r="23" spans="1:11" s="234" customFormat="1" ht="24.75" thickTop="1" thickBot="1">
      <c r="A23" s="1927" t="s">
        <v>2713</v>
      </c>
      <c r="B23" s="728" t="s">
        <v>1704</v>
      </c>
      <c r="C23" s="733">
        <v>1</v>
      </c>
      <c r="D23" s="675">
        <v>1000</v>
      </c>
      <c r="E23" s="675">
        <v>2</v>
      </c>
      <c r="F23" s="609"/>
      <c r="G23" s="608" t="s">
        <v>1364</v>
      </c>
      <c r="H23" s="716" t="s">
        <v>1654</v>
      </c>
      <c r="I23" s="721" t="s">
        <v>2117</v>
      </c>
    </row>
    <row r="24" spans="1:11" ht="6" customHeight="1" thickTop="1" thickBot="1">
      <c r="A24" s="1926"/>
      <c r="B24" s="726"/>
      <c r="C24" s="736"/>
      <c r="D24" s="679"/>
      <c r="E24" s="679"/>
      <c r="F24" s="610"/>
      <c r="G24" s="707"/>
      <c r="H24" s="679"/>
      <c r="I24" s="696"/>
    </row>
    <row r="25" spans="1:11" s="272" customFormat="1" ht="21" customHeight="1" thickTop="1" thickBot="1">
      <c r="A25" s="1921" t="s">
        <v>2714</v>
      </c>
      <c r="B25" s="730" t="s">
        <v>1705</v>
      </c>
      <c r="C25" s="694">
        <v>2</v>
      </c>
      <c r="D25" s="678">
        <v>1000</v>
      </c>
      <c r="E25" s="678">
        <v>2</v>
      </c>
      <c r="F25" s="570"/>
      <c r="G25" s="569" t="s">
        <v>1369</v>
      </c>
      <c r="H25" s="714" t="s">
        <v>1651</v>
      </c>
      <c r="I25" s="719" t="s">
        <v>2118</v>
      </c>
      <c r="J25"/>
      <c r="K25"/>
    </row>
    <row r="26" spans="1:11" s="234" customFormat="1" ht="20.25" customHeight="1" thickTop="1" thickBot="1">
      <c r="A26" s="1921" t="s">
        <v>2715</v>
      </c>
      <c r="B26" s="731" t="s">
        <v>1706</v>
      </c>
      <c r="C26" s="733">
        <v>1</v>
      </c>
      <c r="D26" s="675">
        <v>1000</v>
      </c>
      <c r="E26" s="675" t="s">
        <v>1306</v>
      </c>
      <c r="F26" s="608" t="s">
        <v>1302</v>
      </c>
      <c r="G26" s="609"/>
      <c r="H26" s="713" t="s">
        <v>1298</v>
      </c>
      <c r="I26" s="694"/>
    </row>
    <row r="27" spans="1:11" ht="24.75" thickTop="1" thickBot="1">
      <c r="A27" s="1921" t="s">
        <v>2717</v>
      </c>
      <c r="B27" s="732" t="s">
        <v>1362</v>
      </c>
      <c r="C27" s="734">
        <v>3</v>
      </c>
      <c r="D27" s="676">
        <v>1000</v>
      </c>
      <c r="E27" s="676" t="s">
        <v>1306</v>
      </c>
      <c r="F27" s="568"/>
      <c r="G27" s="568"/>
      <c r="H27" s="714" t="s">
        <v>1651</v>
      </c>
      <c r="I27" s="694" t="s">
        <v>2220</v>
      </c>
    </row>
    <row r="28" spans="1:11" s="234" customFormat="1" ht="24.75" thickTop="1" thickBot="1">
      <c r="A28" s="1921" t="s">
        <v>2716</v>
      </c>
      <c r="B28" s="731" t="s">
        <v>1707</v>
      </c>
      <c r="C28" s="733">
        <v>2</v>
      </c>
      <c r="D28" s="675">
        <v>1000</v>
      </c>
      <c r="E28" s="675">
        <v>2</v>
      </c>
      <c r="F28" s="609"/>
      <c r="G28" s="608" t="s">
        <v>1310</v>
      </c>
      <c r="H28" s="714" t="s">
        <v>1651</v>
      </c>
      <c r="I28" s="875" t="s">
        <v>2221</v>
      </c>
    </row>
    <row r="29" spans="1:11" ht="24.75" thickTop="1" thickBot="1">
      <c r="A29" s="1921" t="s">
        <v>2718</v>
      </c>
      <c r="B29" s="732" t="s">
        <v>1708</v>
      </c>
      <c r="C29" s="734">
        <v>2</v>
      </c>
      <c r="D29" s="676">
        <v>1000</v>
      </c>
      <c r="E29" s="676" t="s">
        <v>1305</v>
      </c>
      <c r="F29" s="568"/>
      <c r="G29" s="567" t="s">
        <v>1307</v>
      </c>
      <c r="H29" s="714" t="s">
        <v>1651</v>
      </c>
      <c r="I29" s="720" t="s">
        <v>1726</v>
      </c>
    </row>
    <row r="30" spans="1:11" s="234" customFormat="1" ht="24.75" thickTop="1" thickBot="1">
      <c r="A30" s="1921" t="s">
        <v>2719</v>
      </c>
      <c r="B30" s="731" t="s">
        <v>1311</v>
      </c>
      <c r="C30" s="733">
        <v>4</v>
      </c>
      <c r="D30" s="680">
        <v>1200</v>
      </c>
      <c r="E30" s="1750" t="s">
        <v>1306</v>
      </c>
      <c r="F30" s="609"/>
      <c r="G30" s="609"/>
      <c r="H30" s="714" t="s">
        <v>1651</v>
      </c>
      <c r="I30" s="694" t="s">
        <v>1684</v>
      </c>
    </row>
    <row r="31" spans="1:11" ht="24.75" thickTop="1" thickBot="1">
      <c r="A31" s="1921" t="s">
        <v>2720</v>
      </c>
      <c r="B31" s="732" t="s">
        <v>1709</v>
      </c>
      <c r="C31" s="734">
        <v>0.5</v>
      </c>
      <c r="D31" s="682" t="s">
        <v>252</v>
      </c>
      <c r="E31" s="676" t="s">
        <v>1306</v>
      </c>
      <c r="F31" s="568"/>
      <c r="G31" s="568"/>
      <c r="H31" s="714" t="s">
        <v>1651</v>
      </c>
      <c r="I31" s="694" t="s">
        <v>2222</v>
      </c>
    </row>
    <row r="32" spans="1:11" s="234" customFormat="1" ht="24.75" thickTop="1" thickBot="1">
      <c r="A32" s="1921" t="s">
        <v>2721</v>
      </c>
      <c r="B32" s="731" t="s">
        <v>1710</v>
      </c>
      <c r="C32" s="733">
        <v>1</v>
      </c>
      <c r="D32" s="675">
        <v>1000</v>
      </c>
      <c r="E32" s="1750" t="s">
        <v>1306</v>
      </c>
      <c r="F32" s="609"/>
      <c r="G32" s="609"/>
      <c r="H32" s="714" t="s">
        <v>1651</v>
      </c>
      <c r="I32" s="694" t="s">
        <v>2219</v>
      </c>
    </row>
    <row r="33" spans="1:24" ht="24.75" thickTop="1" thickBot="1">
      <c r="A33" s="1921" t="s">
        <v>2722</v>
      </c>
      <c r="B33" s="732" t="s">
        <v>1711</v>
      </c>
      <c r="C33" s="734">
        <v>2</v>
      </c>
      <c r="D33" s="676">
        <v>1000</v>
      </c>
      <c r="E33" s="676">
        <v>2</v>
      </c>
      <c r="F33" s="568"/>
      <c r="G33" s="567" t="s">
        <v>1367</v>
      </c>
      <c r="H33" s="714" t="s">
        <v>1651</v>
      </c>
      <c r="I33" s="694" t="s">
        <v>1688</v>
      </c>
    </row>
    <row r="34" spans="1:24" ht="24.75" thickTop="1" thickBot="1">
      <c r="A34" s="1921" t="s">
        <v>2723</v>
      </c>
      <c r="B34" s="730" t="s">
        <v>1712</v>
      </c>
      <c r="C34" s="694">
        <v>1</v>
      </c>
      <c r="D34" s="678">
        <v>1000</v>
      </c>
      <c r="E34" s="678" t="s">
        <v>1306</v>
      </c>
      <c r="F34" s="571" t="s">
        <v>1309</v>
      </c>
      <c r="G34" s="570"/>
      <c r="H34" s="715" t="s">
        <v>1298</v>
      </c>
      <c r="I34" s="694"/>
    </row>
    <row r="35" spans="1:24" s="234" customFormat="1" ht="24.75" thickTop="1" thickBot="1">
      <c r="A35" s="1921" t="s">
        <v>2724</v>
      </c>
      <c r="B35" s="731" t="s">
        <v>1713</v>
      </c>
      <c r="C35" s="733">
        <v>2</v>
      </c>
      <c r="D35" s="675">
        <v>1000</v>
      </c>
      <c r="E35" s="675" t="s">
        <v>1306</v>
      </c>
      <c r="F35" s="608" t="s">
        <v>1312</v>
      </c>
      <c r="G35" s="609"/>
      <c r="H35" s="713" t="s">
        <v>1298</v>
      </c>
      <c r="I35" s="694"/>
    </row>
    <row r="36" spans="1:24" ht="24.75" thickTop="1" thickBot="1">
      <c r="A36" s="1921" t="s">
        <v>2725</v>
      </c>
      <c r="B36" s="732" t="s">
        <v>1714</v>
      </c>
      <c r="C36" s="734">
        <v>2</v>
      </c>
      <c r="D36" s="676">
        <v>1000</v>
      </c>
      <c r="E36" s="708" t="s">
        <v>1306</v>
      </c>
      <c r="F36" s="567" t="s">
        <v>1337</v>
      </c>
      <c r="G36" s="567" t="s">
        <v>1337</v>
      </c>
      <c r="H36" s="714" t="s">
        <v>1651</v>
      </c>
      <c r="I36" s="694" t="s">
        <v>1649</v>
      </c>
    </row>
    <row r="37" spans="1:24" s="234" customFormat="1" ht="24.75" thickTop="1" thickBot="1">
      <c r="A37" s="1921" t="s">
        <v>2697</v>
      </c>
      <c r="B37" s="731" t="s">
        <v>1715</v>
      </c>
      <c r="C37" s="733">
        <v>1</v>
      </c>
      <c r="D37" s="675">
        <v>1000</v>
      </c>
      <c r="E37" s="675" t="s">
        <v>1306</v>
      </c>
      <c r="F37" s="608" t="s">
        <v>1365</v>
      </c>
      <c r="G37" s="609"/>
      <c r="H37" s="713" t="s">
        <v>1298</v>
      </c>
      <c r="I37" s="694"/>
    </row>
    <row r="38" spans="1:24" ht="24.75" thickTop="1" thickBot="1">
      <c r="A38" s="1921" t="s">
        <v>2726</v>
      </c>
      <c r="B38" s="732" t="s">
        <v>1716</v>
      </c>
      <c r="C38" s="734">
        <v>2</v>
      </c>
      <c r="D38" s="1751">
        <v>750</v>
      </c>
      <c r="E38" s="676">
        <v>2</v>
      </c>
      <c r="F38" s="568"/>
      <c r="G38" s="567" t="s">
        <v>1300</v>
      </c>
      <c r="H38" s="714" t="s">
        <v>1651</v>
      </c>
      <c r="I38" s="694" t="s">
        <v>1685</v>
      </c>
    </row>
    <row r="39" spans="1:24" s="234" customFormat="1" ht="24.75" thickTop="1" thickBot="1">
      <c r="A39" s="1921" t="s">
        <v>2727</v>
      </c>
      <c r="B39" s="731" t="s">
        <v>1717</v>
      </c>
      <c r="C39" s="733">
        <v>1</v>
      </c>
      <c r="D39" s="675">
        <v>1000</v>
      </c>
      <c r="E39" s="675">
        <v>2</v>
      </c>
      <c r="F39" s="608" t="s">
        <v>1314</v>
      </c>
      <c r="G39" s="608" t="s">
        <v>1314</v>
      </c>
      <c r="H39" s="714" t="s">
        <v>1651</v>
      </c>
      <c r="I39" s="694" t="s">
        <v>1686</v>
      </c>
    </row>
    <row r="40" spans="1:24" ht="33.75" customHeight="1" thickTop="1" thickBot="1">
      <c r="A40" s="1921" t="s">
        <v>2728</v>
      </c>
      <c r="B40" s="732" t="s">
        <v>1718</v>
      </c>
      <c r="C40" s="734">
        <v>1</v>
      </c>
      <c r="D40" s="676">
        <v>1000</v>
      </c>
      <c r="E40" s="676" t="s">
        <v>1306</v>
      </c>
      <c r="F40" s="612" t="s">
        <v>1370</v>
      </c>
      <c r="G40" s="568"/>
      <c r="H40" s="717" t="s">
        <v>1298</v>
      </c>
      <c r="I40" s="694"/>
    </row>
    <row r="41" spans="1:24" ht="16.5" thickTop="1" thickBot="1">
      <c r="C41"/>
      <c r="D41"/>
      <c r="E41"/>
      <c r="F41"/>
      <c r="G41"/>
      <c r="H41"/>
    </row>
    <row r="42" spans="1:24" ht="21.75" customHeight="1" thickTop="1" thickBot="1">
      <c r="C42"/>
      <c r="D42"/>
      <c r="E42"/>
      <c r="F42"/>
      <c r="G42"/>
      <c r="H42"/>
      <c r="M42" s="710" t="s">
        <v>1294</v>
      </c>
      <c r="N42" s="711">
        <v>1</v>
      </c>
      <c r="O42" s="711">
        <f t="shared" ref="O42:X42" si="0">N42+1</f>
        <v>2</v>
      </c>
      <c r="P42" s="711">
        <f t="shared" si="0"/>
        <v>3</v>
      </c>
      <c r="Q42" s="711">
        <f t="shared" si="0"/>
        <v>4</v>
      </c>
      <c r="R42" s="711">
        <f t="shared" si="0"/>
        <v>5</v>
      </c>
      <c r="S42" s="711">
        <f t="shared" si="0"/>
        <v>6</v>
      </c>
      <c r="T42" s="711">
        <f t="shared" si="0"/>
        <v>7</v>
      </c>
      <c r="U42" s="711">
        <f t="shared" si="0"/>
        <v>8</v>
      </c>
      <c r="V42" s="711">
        <f t="shared" si="0"/>
        <v>9</v>
      </c>
      <c r="W42" s="711">
        <f t="shared" si="0"/>
        <v>10</v>
      </c>
      <c r="X42" s="711">
        <f t="shared" si="0"/>
        <v>11</v>
      </c>
    </row>
    <row r="43" spans="1:24" ht="4.5" customHeight="1" thickTop="1" thickBot="1">
      <c r="M43" s="688"/>
      <c r="N43" s="693"/>
      <c r="O43" s="693"/>
      <c r="P43" s="693"/>
      <c r="Q43" s="693"/>
      <c r="R43" s="693"/>
      <c r="S43" s="693"/>
      <c r="T43" s="693"/>
      <c r="U43" s="693"/>
      <c r="V43" s="693"/>
      <c r="W43" s="693"/>
      <c r="X43" s="693"/>
    </row>
    <row r="44" spans="1:24" ht="18" customHeight="1" thickTop="1" thickBot="1">
      <c r="C44"/>
      <c r="D44"/>
      <c r="E44"/>
      <c r="F44"/>
      <c r="G44"/>
      <c r="H44"/>
      <c r="L44" s="712" t="s">
        <v>1689</v>
      </c>
      <c r="M44" s="709"/>
      <c r="N44" s="692"/>
      <c r="O44" s="692"/>
      <c r="P44" s="692"/>
      <c r="Q44" s="692"/>
      <c r="R44" s="692"/>
      <c r="S44" s="692"/>
      <c r="T44" s="692"/>
      <c r="U44" s="692"/>
      <c r="V44" s="692"/>
      <c r="W44" s="692"/>
      <c r="X44" s="692"/>
    </row>
    <row r="45" spans="1:24" ht="24.75" thickTop="1" thickBot="1">
      <c r="C45"/>
      <c r="D45"/>
      <c r="E45"/>
      <c r="F45"/>
      <c r="G45"/>
      <c r="H45"/>
      <c r="L45" s="698" t="s">
        <v>1655</v>
      </c>
      <c r="M45" s="694" t="s">
        <v>1333</v>
      </c>
      <c r="N45" s="692"/>
      <c r="O45" s="692"/>
      <c r="P45" s="692"/>
      <c r="Q45" s="692"/>
      <c r="R45" s="692"/>
      <c r="S45" s="692"/>
      <c r="T45" s="692"/>
      <c r="U45" s="692"/>
      <c r="V45" s="692"/>
      <c r="W45" s="692"/>
      <c r="X45" s="692"/>
    </row>
    <row r="46" spans="1:24" ht="24.75" thickTop="1" thickBot="1">
      <c r="C46"/>
      <c r="D46"/>
      <c r="E46"/>
      <c r="F46"/>
      <c r="G46"/>
      <c r="H46"/>
      <c r="L46" s="699" t="s">
        <v>1656</v>
      </c>
      <c r="M46" s="694">
        <v>3</v>
      </c>
      <c r="N46" s="692"/>
      <c r="O46" s="692"/>
      <c r="P46" s="692"/>
      <c r="Q46" s="692"/>
      <c r="R46" s="692"/>
      <c r="S46" s="692"/>
      <c r="T46" s="692"/>
      <c r="U46" s="692"/>
      <c r="V46" s="692"/>
      <c r="W46" s="692"/>
      <c r="X46" s="692"/>
    </row>
    <row r="47" spans="1:24" ht="24.75" thickTop="1" thickBot="1">
      <c r="C47"/>
      <c r="D47"/>
      <c r="E47"/>
      <c r="F47"/>
      <c r="G47"/>
      <c r="H47"/>
      <c r="L47" s="700" t="s">
        <v>1657</v>
      </c>
      <c r="M47" s="694">
        <v>4</v>
      </c>
      <c r="N47" s="692"/>
      <c r="O47" s="692"/>
      <c r="P47" s="692"/>
      <c r="Q47" s="692"/>
      <c r="R47" s="692"/>
      <c r="S47" s="692"/>
      <c r="T47" s="692"/>
      <c r="U47" s="692"/>
      <c r="V47" s="692"/>
      <c r="W47" s="692"/>
      <c r="X47" s="692"/>
    </row>
    <row r="48" spans="1:24" ht="24.75" thickTop="1" thickBot="1">
      <c r="C48"/>
      <c r="D48"/>
      <c r="E48"/>
      <c r="F48"/>
      <c r="G48"/>
      <c r="H48"/>
      <c r="L48" s="699" t="s">
        <v>1658</v>
      </c>
      <c r="M48" s="694">
        <v>7</v>
      </c>
      <c r="N48" s="692"/>
      <c r="O48" s="692"/>
      <c r="P48" s="692"/>
      <c r="Q48" s="692"/>
      <c r="R48" s="692"/>
      <c r="S48" s="692"/>
      <c r="T48" s="692"/>
      <c r="U48" s="692"/>
      <c r="V48" s="692"/>
      <c r="W48" s="692"/>
      <c r="X48" s="692"/>
    </row>
    <row r="49" spans="3:24" ht="24.75" thickTop="1" thickBot="1">
      <c r="C49"/>
      <c r="D49"/>
      <c r="E49"/>
      <c r="F49"/>
      <c r="G49"/>
      <c r="H49"/>
      <c r="L49" s="695" t="s">
        <v>1659</v>
      </c>
      <c r="M49" s="694">
        <v>5</v>
      </c>
      <c r="N49" s="692"/>
      <c r="O49" s="692"/>
      <c r="P49" s="692"/>
      <c r="Q49" s="692"/>
      <c r="R49" s="692"/>
      <c r="S49" s="692"/>
      <c r="T49" s="692"/>
      <c r="U49" s="692"/>
      <c r="V49" s="692"/>
      <c r="W49" s="692"/>
      <c r="X49" s="692"/>
    </row>
    <row r="50" spans="3:24" ht="3.75" customHeight="1" thickTop="1" thickBot="1">
      <c r="C50"/>
      <c r="D50"/>
      <c r="E50"/>
      <c r="F50"/>
      <c r="G50"/>
      <c r="H50"/>
      <c r="L50" s="701"/>
      <c r="M50" s="696"/>
      <c r="N50" s="693"/>
      <c r="O50" s="693"/>
      <c r="P50" s="693"/>
      <c r="Q50" s="693"/>
      <c r="R50" s="693"/>
      <c r="S50" s="693"/>
      <c r="T50" s="693"/>
      <c r="U50" s="693"/>
      <c r="V50" s="693"/>
      <c r="W50" s="693"/>
      <c r="X50" s="693"/>
    </row>
    <row r="51" spans="3:24" ht="24.75" thickTop="1" thickBot="1">
      <c r="C51"/>
      <c r="D51"/>
      <c r="E51"/>
      <c r="F51"/>
      <c r="G51"/>
      <c r="H51"/>
      <c r="L51" s="702" t="s">
        <v>1363</v>
      </c>
      <c r="M51" s="694">
        <v>1</v>
      </c>
      <c r="N51" s="692"/>
      <c r="O51" s="692"/>
      <c r="P51" s="692"/>
      <c r="Q51" s="692"/>
      <c r="R51" s="692"/>
      <c r="S51" s="692"/>
      <c r="T51" s="692"/>
      <c r="U51" s="692"/>
      <c r="V51" s="692"/>
      <c r="W51" s="692"/>
      <c r="X51" s="692"/>
    </row>
    <row r="52" spans="3:24" ht="24.75" thickTop="1" thickBot="1">
      <c r="C52"/>
      <c r="D52"/>
      <c r="E52"/>
      <c r="F52"/>
      <c r="G52"/>
      <c r="H52"/>
      <c r="L52" s="1765" t="s">
        <v>2229</v>
      </c>
      <c r="M52" s="694">
        <v>2</v>
      </c>
      <c r="N52" s="692"/>
      <c r="O52" s="692"/>
      <c r="P52" s="692"/>
      <c r="Q52" s="692"/>
      <c r="R52" s="692"/>
      <c r="S52" s="692"/>
      <c r="T52" s="692"/>
      <c r="U52" s="692"/>
      <c r="V52" s="692"/>
      <c r="W52" s="692"/>
      <c r="X52" s="692"/>
    </row>
    <row r="53" spans="3:24" ht="24.75" thickTop="1" thickBot="1">
      <c r="C53"/>
      <c r="D53"/>
      <c r="E53"/>
      <c r="F53"/>
      <c r="G53"/>
      <c r="H53"/>
      <c r="L53" s="703" t="s">
        <v>1361</v>
      </c>
      <c r="M53" s="694">
        <v>1</v>
      </c>
      <c r="N53" s="692"/>
      <c r="O53" s="692"/>
      <c r="P53" s="692"/>
      <c r="Q53" s="692"/>
      <c r="R53" s="692"/>
      <c r="S53" s="692"/>
      <c r="T53" s="692"/>
      <c r="U53" s="692"/>
      <c r="V53" s="692"/>
      <c r="W53" s="692"/>
      <c r="X53" s="692"/>
    </row>
    <row r="54" spans="3:24" ht="24.75" thickTop="1" thickBot="1">
      <c r="C54"/>
      <c r="D54"/>
      <c r="E54"/>
      <c r="F54"/>
      <c r="G54"/>
      <c r="H54"/>
      <c r="L54" s="704" t="s">
        <v>1375</v>
      </c>
      <c r="M54" s="694">
        <v>1</v>
      </c>
      <c r="N54" s="692"/>
      <c r="O54" s="692"/>
      <c r="P54" s="692"/>
      <c r="Q54" s="692"/>
      <c r="R54" s="692"/>
      <c r="S54" s="692"/>
      <c r="T54" s="692"/>
      <c r="U54" s="692"/>
      <c r="V54" s="692"/>
      <c r="W54" s="692"/>
      <c r="X54" s="692"/>
    </row>
    <row r="55" spans="3:24" ht="24.75" thickTop="1" thickBot="1">
      <c r="C55"/>
      <c r="D55"/>
      <c r="E55"/>
      <c r="F55"/>
      <c r="G55"/>
      <c r="H55"/>
      <c r="L55" s="703" t="s">
        <v>1660</v>
      </c>
      <c r="M55" s="694">
        <v>1</v>
      </c>
      <c r="N55" s="692"/>
      <c r="O55" s="692"/>
      <c r="P55" s="692"/>
      <c r="Q55" s="692"/>
      <c r="R55" s="692"/>
      <c r="S55" s="692"/>
      <c r="T55" s="692"/>
      <c r="U55" s="692"/>
      <c r="V55" s="692"/>
      <c r="W55" s="692"/>
      <c r="X55" s="692"/>
    </row>
    <row r="56" spans="3:24" ht="24.75" thickTop="1" thickBot="1">
      <c r="C56"/>
      <c r="D56"/>
      <c r="E56"/>
      <c r="F56"/>
      <c r="G56"/>
      <c r="H56"/>
      <c r="L56" s="704" t="s">
        <v>1661</v>
      </c>
      <c r="M56" s="694">
        <v>2</v>
      </c>
      <c r="N56" s="692"/>
      <c r="O56" s="692"/>
      <c r="P56" s="692"/>
      <c r="Q56" s="692"/>
      <c r="R56" s="692"/>
      <c r="S56" s="692"/>
      <c r="T56" s="692"/>
      <c r="U56" s="692"/>
      <c r="V56" s="692"/>
      <c r="W56" s="692"/>
      <c r="X56" s="692"/>
    </row>
    <row r="57" spans="3:24" ht="24.75" thickTop="1" thickBot="1">
      <c r="C57"/>
      <c r="D57"/>
      <c r="E57"/>
      <c r="F57"/>
      <c r="G57"/>
      <c r="H57"/>
      <c r="L57" s="703" t="s">
        <v>1683</v>
      </c>
      <c r="M57" s="694">
        <v>2</v>
      </c>
      <c r="N57" s="692"/>
      <c r="O57" s="692"/>
      <c r="P57" s="692"/>
      <c r="Q57" s="692"/>
      <c r="R57" s="692"/>
      <c r="S57" s="692"/>
      <c r="T57" s="692"/>
      <c r="U57" s="692"/>
      <c r="V57" s="692"/>
      <c r="W57" s="692"/>
      <c r="X57" s="692"/>
    </row>
    <row r="58" spans="3:24" ht="24.75" thickTop="1" thickBot="1">
      <c r="C58"/>
      <c r="D58"/>
      <c r="E58"/>
      <c r="F58"/>
      <c r="G58"/>
      <c r="H58"/>
      <c r="L58" s="704" t="s">
        <v>1662</v>
      </c>
      <c r="M58" s="694">
        <v>2</v>
      </c>
      <c r="N58" s="692"/>
      <c r="O58" s="692"/>
      <c r="P58" s="692"/>
      <c r="Q58" s="692"/>
      <c r="R58" s="692"/>
      <c r="S58" s="692"/>
      <c r="T58" s="692"/>
      <c r="U58" s="692"/>
      <c r="V58" s="692"/>
      <c r="W58" s="692"/>
      <c r="X58" s="692"/>
    </row>
    <row r="59" spans="3:24" ht="24.75" thickTop="1" thickBot="1">
      <c r="C59"/>
      <c r="D59"/>
      <c r="E59"/>
      <c r="F59"/>
      <c r="G59"/>
      <c r="H59"/>
      <c r="L59" s="703" t="s">
        <v>1663</v>
      </c>
      <c r="M59" s="694">
        <v>1</v>
      </c>
      <c r="N59" s="692"/>
      <c r="O59" s="692"/>
      <c r="P59" s="692"/>
      <c r="Q59" s="692"/>
      <c r="R59" s="692"/>
      <c r="S59" s="692"/>
      <c r="T59" s="692"/>
      <c r="U59" s="692"/>
      <c r="V59" s="692"/>
      <c r="W59" s="692"/>
      <c r="X59" s="692"/>
    </row>
    <row r="60" spans="3:24" ht="24.75" thickTop="1" thickBot="1">
      <c r="C60"/>
      <c r="D60"/>
      <c r="E60"/>
      <c r="F60"/>
      <c r="G60"/>
      <c r="H60"/>
      <c r="L60" s="704" t="s">
        <v>1664</v>
      </c>
      <c r="M60" s="694">
        <v>5</v>
      </c>
      <c r="N60" s="692"/>
      <c r="O60" s="692"/>
      <c r="P60" s="692"/>
      <c r="Q60" s="692"/>
      <c r="R60" s="692"/>
      <c r="S60" s="692"/>
      <c r="T60" s="692"/>
      <c r="U60" s="692"/>
      <c r="V60" s="692"/>
      <c r="W60" s="692"/>
      <c r="X60" s="692"/>
    </row>
    <row r="61" spans="3:24" ht="24.75" thickTop="1" thickBot="1">
      <c r="C61"/>
      <c r="D61"/>
      <c r="E61"/>
      <c r="F61"/>
      <c r="G61"/>
      <c r="H61"/>
      <c r="L61" s="703" t="s">
        <v>1376</v>
      </c>
      <c r="M61" s="694">
        <v>4</v>
      </c>
      <c r="N61" s="692"/>
      <c r="O61" s="692"/>
      <c r="P61" s="692"/>
      <c r="Q61" s="692"/>
      <c r="R61" s="692"/>
      <c r="S61" s="692"/>
      <c r="T61" s="692"/>
      <c r="U61" s="692"/>
      <c r="V61" s="692"/>
      <c r="W61" s="692"/>
      <c r="X61" s="692"/>
    </row>
    <row r="62" spans="3:24" ht="24.75" thickTop="1" thickBot="1">
      <c r="L62" s="704" t="s">
        <v>1665</v>
      </c>
      <c r="M62" s="694">
        <v>2</v>
      </c>
      <c r="N62" s="692"/>
      <c r="O62" s="692"/>
      <c r="P62" s="692"/>
      <c r="Q62" s="692"/>
      <c r="R62" s="692"/>
      <c r="S62" s="692"/>
      <c r="T62" s="692"/>
      <c r="U62" s="692"/>
      <c r="V62" s="692"/>
      <c r="W62" s="692"/>
      <c r="X62" s="692"/>
    </row>
    <row r="63" spans="3:24" ht="24.75" thickTop="1" thickBot="1">
      <c r="L63" s="703" t="s">
        <v>1666</v>
      </c>
      <c r="M63" s="694">
        <v>2</v>
      </c>
      <c r="N63" s="692"/>
      <c r="O63" s="692"/>
      <c r="P63" s="692"/>
      <c r="Q63" s="692"/>
      <c r="R63" s="692"/>
      <c r="S63" s="692"/>
      <c r="T63" s="692"/>
      <c r="U63" s="692"/>
      <c r="V63" s="692"/>
      <c r="W63" s="692"/>
      <c r="X63" s="692"/>
    </row>
    <row r="64" spans="3:24" ht="24.75" thickTop="1" thickBot="1">
      <c r="L64" s="704" t="s">
        <v>1667</v>
      </c>
      <c r="M64" s="694">
        <v>2</v>
      </c>
      <c r="N64" s="692"/>
      <c r="O64" s="692"/>
      <c r="P64" s="692"/>
      <c r="Q64" s="692"/>
      <c r="R64" s="692"/>
      <c r="S64" s="692"/>
      <c r="T64" s="692"/>
      <c r="U64" s="692"/>
      <c r="V64" s="692"/>
      <c r="W64" s="692"/>
      <c r="X64" s="692"/>
    </row>
    <row r="65" spans="12:24" ht="24.75" thickTop="1" thickBot="1">
      <c r="L65" s="703" t="s">
        <v>1668</v>
      </c>
      <c r="M65" s="694">
        <v>1</v>
      </c>
      <c r="N65" s="692"/>
      <c r="O65" s="692"/>
      <c r="P65" s="692"/>
      <c r="Q65" s="692"/>
      <c r="R65" s="692"/>
      <c r="S65" s="692"/>
      <c r="T65" s="692"/>
      <c r="U65" s="692"/>
      <c r="V65" s="692"/>
      <c r="W65" s="692"/>
      <c r="X65" s="692"/>
    </row>
    <row r="66" spans="12:24" ht="4.5" customHeight="1" thickTop="1" thickBot="1">
      <c r="L66" s="701"/>
      <c r="M66" s="696"/>
      <c r="N66" s="693"/>
      <c r="O66" s="693"/>
      <c r="P66" s="693"/>
      <c r="Q66" s="693"/>
      <c r="R66" s="693"/>
      <c r="S66" s="693"/>
      <c r="T66" s="693"/>
      <c r="U66" s="693"/>
      <c r="V66" s="693"/>
      <c r="W66" s="693"/>
      <c r="X66" s="693"/>
    </row>
    <row r="67" spans="12:24" ht="24.75" thickTop="1" thickBot="1">
      <c r="L67" s="697" t="s">
        <v>1669</v>
      </c>
      <c r="M67" s="694">
        <v>2</v>
      </c>
      <c r="N67" s="692"/>
      <c r="O67" s="692"/>
      <c r="P67" s="692"/>
      <c r="Q67" s="692"/>
      <c r="R67" s="692"/>
      <c r="S67" s="692"/>
      <c r="T67" s="692"/>
      <c r="U67" s="692"/>
      <c r="V67" s="692"/>
      <c r="W67" s="692"/>
      <c r="X67" s="692"/>
    </row>
    <row r="68" spans="12:24" ht="24.75" thickTop="1" thickBot="1">
      <c r="L68" s="705" t="s">
        <v>1670</v>
      </c>
      <c r="M68" s="694">
        <v>1</v>
      </c>
      <c r="N68" s="692"/>
      <c r="O68" s="692"/>
      <c r="P68" s="692"/>
      <c r="Q68" s="692"/>
      <c r="R68" s="692"/>
      <c r="S68" s="692"/>
      <c r="T68" s="692"/>
      <c r="U68" s="692"/>
      <c r="V68" s="692"/>
      <c r="W68" s="692"/>
      <c r="X68" s="692"/>
    </row>
    <row r="69" spans="12:24" ht="24.75" thickTop="1" thickBot="1">
      <c r="L69" s="706" t="s">
        <v>1362</v>
      </c>
      <c r="M69" s="694">
        <v>3</v>
      </c>
      <c r="N69" s="692"/>
      <c r="O69" s="692"/>
      <c r="P69" s="692"/>
      <c r="Q69" s="692"/>
      <c r="R69" s="692"/>
      <c r="S69" s="692"/>
      <c r="T69" s="692"/>
      <c r="U69" s="692"/>
      <c r="V69" s="692"/>
      <c r="W69" s="692"/>
      <c r="X69" s="692"/>
    </row>
    <row r="70" spans="12:24" ht="24.75" thickTop="1" thickBot="1">
      <c r="L70" s="705" t="s">
        <v>1671</v>
      </c>
      <c r="M70" s="694">
        <v>2</v>
      </c>
      <c r="N70" s="692"/>
      <c r="O70" s="692"/>
      <c r="P70" s="692"/>
      <c r="Q70" s="692"/>
      <c r="R70" s="692"/>
      <c r="S70" s="692"/>
      <c r="T70" s="692"/>
      <c r="U70" s="692"/>
      <c r="V70" s="692"/>
      <c r="W70" s="692"/>
      <c r="X70" s="692"/>
    </row>
    <row r="71" spans="12:24" ht="24.75" thickTop="1" thickBot="1">
      <c r="L71" s="706" t="s">
        <v>1672</v>
      </c>
      <c r="M71" s="694">
        <v>2</v>
      </c>
      <c r="N71" s="692"/>
      <c r="O71" s="692"/>
      <c r="P71" s="692"/>
      <c r="Q71" s="692"/>
      <c r="R71" s="692"/>
      <c r="S71" s="692"/>
      <c r="T71" s="692"/>
      <c r="U71" s="692"/>
      <c r="V71" s="692"/>
      <c r="W71" s="692"/>
      <c r="X71" s="692"/>
    </row>
    <row r="72" spans="12:24" ht="24.75" thickTop="1" thickBot="1">
      <c r="L72" s="705" t="s">
        <v>1311</v>
      </c>
      <c r="M72" s="694">
        <v>4</v>
      </c>
      <c r="N72" s="692"/>
      <c r="O72" s="692"/>
      <c r="P72" s="692"/>
      <c r="Q72" s="692"/>
      <c r="R72" s="692"/>
      <c r="S72" s="692"/>
      <c r="T72" s="692"/>
      <c r="U72" s="692"/>
      <c r="V72" s="692"/>
      <c r="W72" s="692"/>
      <c r="X72" s="692"/>
    </row>
    <row r="73" spans="12:24" ht="24.75" thickTop="1" thickBot="1">
      <c r="L73" s="706" t="s">
        <v>1673</v>
      </c>
      <c r="M73" s="694">
        <v>0.5</v>
      </c>
      <c r="N73" s="692"/>
      <c r="O73" s="692"/>
      <c r="P73" s="692"/>
      <c r="Q73" s="692"/>
      <c r="R73" s="692"/>
      <c r="S73" s="692"/>
      <c r="T73" s="692"/>
      <c r="U73" s="692"/>
      <c r="V73" s="692"/>
      <c r="W73" s="692"/>
      <c r="X73" s="692"/>
    </row>
    <row r="74" spans="12:24" ht="24.75" thickTop="1" thickBot="1">
      <c r="L74" s="705" t="s">
        <v>1674</v>
      </c>
      <c r="M74" s="694">
        <v>1</v>
      </c>
      <c r="N74" s="692"/>
      <c r="O74" s="692"/>
      <c r="P74" s="692"/>
      <c r="Q74" s="692"/>
      <c r="R74" s="692"/>
      <c r="S74" s="692"/>
      <c r="T74" s="692"/>
      <c r="U74" s="692"/>
      <c r="V74" s="692"/>
      <c r="W74" s="692"/>
      <c r="X74" s="692"/>
    </row>
    <row r="75" spans="12:24" ht="24.75" thickTop="1" thickBot="1">
      <c r="L75" s="706" t="s">
        <v>1675</v>
      </c>
      <c r="M75" s="694">
        <v>2</v>
      </c>
      <c r="N75" s="692"/>
      <c r="O75" s="692"/>
      <c r="P75" s="692"/>
      <c r="Q75" s="692"/>
      <c r="R75" s="692"/>
      <c r="S75" s="692"/>
      <c r="T75" s="692"/>
      <c r="U75" s="692"/>
      <c r="V75" s="692"/>
      <c r="W75" s="692"/>
      <c r="X75" s="692"/>
    </row>
    <row r="76" spans="12:24" ht="24.75" thickTop="1" thickBot="1">
      <c r="L76" s="697" t="s">
        <v>1676</v>
      </c>
      <c r="M76" s="694">
        <v>1</v>
      </c>
      <c r="N76" s="692"/>
      <c r="O76" s="692"/>
      <c r="P76" s="692"/>
      <c r="Q76" s="692"/>
      <c r="R76" s="692"/>
      <c r="S76" s="692"/>
      <c r="T76" s="692"/>
      <c r="U76" s="692"/>
      <c r="V76" s="692"/>
      <c r="W76" s="692"/>
      <c r="X76" s="692"/>
    </row>
    <row r="77" spans="12:24" ht="24.75" thickTop="1" thickBot="1">
      <c r="L77" s="705" t="s">
        <v>1677</v>
      </c>
      <c r="M77" s="694">
        <v>2</v>
      </c>
      <c r="N77" s="692"/>
      <c r="O77" s="692"/>
      <c r="P77" s="692"/>
      <c r="Q77" s="692"/>
      <c r="R77" s="692"/>
      <c r="S77" s="692"/>
      <c r="T77" s="692"/>
      <c r="U77" s="692"/>
      <c r="V77" s="692"/>
      <c r="W77" s="692"/>
      <c r="X77" s="692"/>
    </row>
    <row r="78" spans="12:24" ht="24.75" thickTop="1" thickBot="1">
      <c r="L78" s="706" t="s">
        <v>1678</v>
      </c>
      <c r="M78" s="694">
        <v>2</v>
      </c>
      <c r="N78" s="692"/>
      <c r="O78" s="692"/>
      <c r="P78" s="692"/>
      <c r="Q78" s="692"/>
      <c r="R78" s="692"/>
      <c r="S78" s="692"/>
      <c r="T78" s="692"/>
      <c r="U78" s="692"/>
      <c r="V78" s="692"/>
      <c r="W78" s="692"/>
      <c r="X78" s="692"/>
    </row>
    <row r="79" spans="12:24" ht="24.75" thickTop="1" thickBot="1">
      <c r="L79" s="705" t="s">
        <v>1679</v>
      </c>
      <c r="M79" s="694">
        <v>1</v>
      </c>
      <c r="N79" s="692"/>
      <c r="O79" s="692"/>
      <c r="P79" s="692"/>
      <c r="Q79" s="692"/>
      <c r="R79" s="692"/>
      <c r="S79" s="692"/>
      <c r="T79" s="692"/>
      <c r="U79" s="692"/>
      <c r="V79" s="692"/>
      <c r="W79" s="692"/>
      <c r="X79" s="692"/>
    </row>
    <row r="80" spans="12:24" ht="24.75" thickTop="1" thickBot="1">
      <c r="L80" s="706" t="s">
        <v>1680</v>
      </c>
      <c r="M80" s="694">
        <v>2</v>
      </c>
      <c r="N80" s="692"/>
      <c r="O80" s="692"/>
      <c r="P80" s="692"/>
      <c r="Q80" s="692"/>
      <c r="R80" s="692"/>
      <c r="S80" s="692"/>
      <c r="T80" s="692"/>
      <c r="U80" s="692"/>
      <c r="V80" s="692"/>
      <c r="W80" s="692"/>
      <c r="X80" s="692"/>
    </row>
    <row r="81" spans="2:24" ht="24.75" thickTop="1" thickBot="1">
      <c r="L81" s="705" t="s">
        <v>1681</v>
      </c>
      <c r="M81" s="694">
        <v>1</v>
      </c>
      <c r="N81" s="692"/>
      <c r="O81" s="692"/>
      <c r="P81" s="692"/>
      <c r="Q81" s="692"/>
      <c r="R81" s="692"/>
      <c r="S81" s="692"/>
      <c r="T81" s="692"/>
      <c r="U81" s="692"/>
      <c r="V81" s="692"/>
      <c r="W81" s="692"/>
      <c r="X81" s="692"/>
    </row>
    <row r="82" spans="2:24" ht="24.75" thickTop="1" thickBot="1">
      <c r="L82" s="706" t="s">
        <v>1682</v>
      </c>
      <c r="M82" s="694">
        <v>1</v>
      </c>
      <c r="N82" s="692"/>
      <c r="O82" s="692"/>
      <c r="P82" s="692"/>
      <c r="Q82" s="692"/>
      <c r="R82" s="692"/>
      <c r="S82" s="692"/>
      <c r="T82" s="692"/>
      <c r="U82" s="692"/>
      <c r="V82" s="692"/>
      <c r="W82" s="692"/>
      <c r="X82" s="692"/>
    </row>
    <row r="83" spans="2:24" ht="24" thickTop="1">
      <c r="E83" s="1625" t="s">
        <v>2494</v>
      </c>
    </row>
    <row r="84" spans="2:24" ht="15.75" thickBot="1"/>
    <row r="85" spans="2:24" ht="22.5" thickTop="1" thickBot="1">
      <c r="B85" s="684" t="s">
        <v>1157</v>
      </c>
      <c r="C85" s="685" t="s">
        <v>1294</v>
      </c>
      <c r="D85" s="685" t="s">
        <v>24</v>
      </c>
      <c r="E85" s="685" t="s">
        <v>1304</v>
      </c>
      <c r="F85" s="685" t="s">
        <v>1295</v>
      </c>
      <c r="G85" s="685" t="s">
        <v>1296</v>
      </c>
      <c r="H85" s="686" t="s">
        <v>1297</v>
      </c>
      <c r="I85" s="686" t="s">
        <v>1233</v>
      </c>
    </row>
    <row r="86" spans="2:24" ht="22.5" thickTop="1" thickBot="1">
      <c r="B86" s="687"/>
      <c r="C86" s="688"/>
      <c r="D86" s="688"/>
      <c r="E86" s="688"/>
      <c r="F86" s="688"/>
      <c r="G86" s="688"/>
      <c r="H86" s="689"/>
      <c r="I86" s="689"/>
    </row>
    <row r="87" spans="2:24" ht="24.75" thickTop="1" thickBot="1">
      <c r="B87" s="722"/>
      <c r="C87" s="733"/>
      <c r="D87" s="1751"/>
      <c r="E87" s="675"/>
      <c r="F87" s="614"/>
      <c r="G87" s="609"/>
      <c r="H87" s="713"/>
      <c r="I87" s="694"/>
    </row>
    <row r="88" spans="2:24" ht="24.75" thickTop="1" thickBot="1">
      <c r="B88" s="723"/>
      <c r="C88" s="734"/>
      <c r="D88" s="676"/>
      <c r="E88" s="676"/>
      <c r="F88" s="568"/>
      <c r="G88" s="567"/>
      <c r="H88" s="690"/>
      <c r="I88" s="718"/>
    </row>
    <row r="89" spans="2:24" ht="24.75" thickTop="1" thickBot="1">
      <c r="B89" s="724"/>
      <c r="C89" s="735"/>
      <c r="D89" s="681"/>
      <c r="E89" s="677"/>
      <c r="F89" s="609"/>
      <c r="G89" s="609"/>
      <c r="H89" s="714"/>
      <c r="I89" s="694"/>
    </row>
    <row r="90" spans="2:24" ht="24.75" thickTop="1" thickBot="1">
      <c r="B90" s="723"/>
      <c r="C90" s="734"/>
      <c r="D90" s="682"/>
      <c r="E90" s="676"/>
      <c r="F90" s="568"/>
      <c r="G90" s="568"/>
      <c r="H90" s="714"/>
      <c r="I90" s="694"/>
    </row>
    <row r="91" spans="2:24" ht="24.75" thickTop="1" thickBot="1">
      <c r="B91" s="725"/>
      <c r="C91" s="694"/>
      <c r="D91" s="683"/>
      <c r="E91" s="678"/>
      <c r="F91" s="570"/>
      <c r="G91" s="569"/>
      <c r="H91" s="714"/>
      <c r="I91" s="694"/>
    </row>
    <row r="92" spans="2:24" ht="24.75" thickTop="1" thickBot="1">
      <c r="B92" s="726"/>
      <c r="C92" s="736"/>
      <c r="D92" s="679"/>
      <c r="E92" s="679"/>
      <c r="F92" s="610"/>
      <c r="G92" s="610"/>
      <c r="H92" s="679"/>
      <c r="I92" s="696"/>
    </row>
    <row r="93" spans="2:24" ht="24.75" thickTop="1" thickBot="1">
      <c r="B93" s="727"/>
      <c r="C93" s="694"/>
      <c r="D93" s="678"/>
      <c r="E93" s="678"/>
      <c r="F93" s="569"/>
      <c r="G93" s="570"/>
      <c r="H93" s="715"/>
      <c r="I93" s="694"/>
    </row>
    <row r="94" spans="2:24" ht="24.75" thickTop="1" thickBot="1">
      <c r="B94" s="1759"/>
      <c r="C94" s="1760"/>
      <c r="D94" s="1751"/>
      <c r="E94" s="1761"/>
      <c r="F94" s="1762"/>
      <c r="G94" s="1763"/>
      <c r="H94" s="1764"/>
      <c r="I94" s="694"/>
    </row>
    <row r="95" spans="2:24" ht="24.75" thickTop="1" thickBot="1">
      <c r="B95" s="728"/>
      <c r="C95" s="733"/>
      <c r="D95" s="675"/>
      <c r="E95" s="675"/>
      <c r="F95" s="608"/>
      <c r="G95" s="609"/>
      <c r="H95" s="713"/>
      <c r="I95" s="694"/>
    </row>
    <row r="96" spans="2:24" ht="24.75" thickTop="1" thickBot="1">
      <c r="B96" s="729"/>
      <c r="C96" s="734"/>
      <c r="D96" s="676"/>
      <c r="E96" s="676"/>
      <c r="F96" s="567"/>
      <c r="G96" s="567"/>
      <c r="H96" s="716"/>
      <c r="I96" s="694"/>
    </row>
    <row r="97" spans="2:9" ht="24.75" thickTop="1" thickBot="1">
      <c r="B97" s="728"/>
      <c r="C97" s="733"/>
      <c r="D97" s="675"/>
      <c r="E97" s="675"/>
      <c r="F97" s="608"/>
      <c r="G97" s="609"/>
      <c r="H97" s="713"/>
      <c r="I97" s="694"/>
    </row>
    <row r="98" spans="2:9" ht="24.75" thickTop="1" thickBot="1">
      <c r="B98" s="729"/>
      <c r="C98" s="734"/>
      <c r="D98" s="676"/>
      <c r="E98" s="676"/>
      <c r="F98" s="568"/>
      <c r="G98" s="567"/>
      <c r="H98" s="716"/>
      <c r="I98" s="719"/>
    </row>
    <row r="99" spans="2:9" ht="24.75" thickTop="1" thickBot="1">
      <c r="B99" s="728"/>
      <c r="C99" s="733"/>
      <c r="D99" s="675"/>
      <c r="E99" s="675"/>
      <c r="F99" s="609"/>
      <c r="G99" s="608"/>
      <c r="H99" s="716"/>
      <c r="I99" s="720"/>
    </row>
    <row r="100" spans="2:9" ht="24.75" thickTop="1" thickBot="1">
      <c r="B100" s="729"/>
      <c r="C100" s="734"/>
      <c r="D100" s="676"/>
      <c r="E100" s="676"/>
      <c r="F100" s="568"/>
      <c r="G100" s="567"/>
      <c r="H100" s="716"/>
      <c r="I100" s="720"/>
    </row>
    <row r="101" spans="2:9" ht="24.75" thickTop="1" thickBot="1">
      <c r="B101" s="728"/>
      <c r="C101" s="733"/>
      <c r="D101" s="675"/>
      <c r="E101" s="675"/>
      <c r="F101" s="608"/>
      <c r="G101" s="609"/>
      <c r="H101" s="713"/>
      <c r="I101" s="694"/>
    </row>
    <row r="102" spans="2:9" ht="24.75" thickTop="1" thickBot="1">
      <c r="B102" s="729"/>
      <c r="C102" s="734"/>
      <c r="D102" s="676"/>
      <c r="E102" s="676"/>
      <c r="F102" s="568"/>
      <c r="G102" s="568"/>
      <c r="H102" s="716"/>
      <c r="I102" s="694"/>
    </row>
    <row r="103" spans="2:9" ht="24.75" thickTop="1" thickBot="1">
      <c r="B103" s="728"/>
      <c r="C103" s="733"/>
      <c r="D103" s="675"/>
      <c r="E103" s="675"/>
      <c r="F103" s="609"/>
      <c r="G103" s="609"/>
      <c r="H103" s="716"/>
      <c r="I103" s="694"/>
    </row>
    <row r="104" spans="2:9" ht="24.75" thickTop="1" thickBot="1">
      <c r="B104" s="729"/>
      <c r="C104" s="734"/>
      <c r="D104" s="676"/>
      <c r="E104" s="676"/>
      <c r="F104" s="567"/>
      <c r="G104" s="568"/>
      <c r="H104" s="717"/>
      <c r="I104" s="694"/>
    </row>
    <row r="105" spans="2:9" ht="24.75" thickTop="1" thickBot="1">
      <c r="B105" s="728"/>
      <c r="C105" s="733"/>
      <c r="D105" s="675"/>
      <c r="E105" s="1750"/>
      <c r="F105" s="609"/>
      <c r="G105" s="609"/>
      <c r="H105" s="716"/>
      <c r="I105" s="694"/>
    </row>
    <row r="106" spans="2:9" ht="24.75" thickTop="1" thickBot="1">
      <c r="B106" s="729"/>
      <c r="C106" s="734"/>
      <c r="D106" s="676"/>
      <c r="E106" s="676"/>
      <c r="F106" s="568"/>
      <c r="G106" s="611"/>
      <c r="H106" s="716"/>
      <c r="I106" s="720"/>
    </row>
    <row r="107" spans="2:9" ht="24.75" thickTop="1" thickBot="1">
      <c r="B107" s="728"/>
      <c r="C107" s="733"/>
      <c r="D107" s="675"/>
      <c r="E107" s="675"/>
      <c r="F107" s="609"/>
      <c r="G107" s="608"/>
      <c r="H107" s="716"/>
      <c r="I107" s="721"/>
    </row>
    <row r="108" spans="2:9" ht="24.75" thickTop="1" thickBot="1">
      <c r="B108" s="726"/>
      <c r="C108" s="736"/>
      <c r="D108" s="679"/>
      <c r="E108" s="679"/>
      <c r="F108" s="610"/>
      <c r="G108" s="707"/>
      <c r="H108" s="679"/>
      <c r="I108" s="696"/>
    </row>
    <row r="109" spans="2:9" ht="24.75" thickTop="1" thickBot="1">
      <c r="B109" s="730"/>
      <c r="C109" s="694"/>
      <c r="D109" s="678"/>
      <c r="E109" s="678"/>
      <c r="F109" s="570"/>
      <c r="G109" s="569"/>
      <c r="H109" s="714"/>
      <c r="I109" s="719"/>
    </row>
    <row r="110" spans="2:9" ht="24.75" thickTop="1" thickBot="1">
      <c r="B110" s="731"/>
      <c r="C110" s="733"/>
      <c r="D110" s="675"/>
      <c r="E110" s="675"/>
      <c r="F110" s="608"/>
      <c r="G110" s="609"/>
      <c r="H110" s="713"/>
      <c r="I110" s="694"/>
    </row>
    <row r="111" spans="2:9" ht="24.75" thickTop="1" thickBot="1">
      <c r="B111" s="732"/>
      <c r="C111" s="734"/>
      <c r="D111" s="676"/>
      <c r="E111" s="676"/>
      <c r="F111" s="568"/>
      <c r="G111" s="568"/>
      <c r="H111" s="714"/>
      <c r="I111" s="694"/>
    </row>
    <row r="112" spans="2:9" ht="24.75" thickTop="1" thickBot="1">
      <c r="B112" s="731"/>
      <c r="C112" s="733"/>
      <c r="D112" s="675"/>
      <c r="E112" s="675"/>
      <c r="F112" s="609"/>
      <c r="G112" s="608"/>
      <c r="H112" s="714"/>
      <c r="I112" s="875"/>
    </row>
    <row r="113" spans="2:9" ht="24.75" thickTop="1" thickBot="1">
      <c r="B113" s="732"/>
      <c r="C113" s="734"/>
      <c r="D113" s="676"/>
      <c r="E113" s="676"/>
      <c r="F113" s="568"/>
      <c r="G113" s="567"/>
      <c r="H113" s="714"/>
      <c r="I113" s="720"/>
    </row>
    <row r="114" spans="2:9" ht="24.75" thickTop="1" thickBot="1">
      <c r="B114" s="731"/>
      <c r="C114" s="733"/>
      <c r="D114" s="680"/>
      <c r="E114" s="1750"/>
      <c r="F114" s="609"/>
      <c r="G114" s="609"/>
      <c r="H114" s="714"/>
      <c r="I114" s="694"/>
    </row>
    <row r="115" spans="2:9" ht="24.75" thickTop="1" thickBot="1">
      <c r="B115" s="732"/>
      <c r="C115" s="734"/>
      <c r="D115" s="682"/>
      <c r="E115" s="676"/>
      <c r="F115" s="568"/>
      <c r="G115" s="568"/>
      <c r="H115" s="714"/>
      <c r="I115" s="694"/>
    </row>
    <row r="116" spans="2:9" ht="24.75" thickTop="1" thickBot="1">
      <c r="B116" s="731"/>
      <c r="C116" s="733"/>
      <c r="D116" s="675"/>
      <c r="E116" s="1750"/>
      <c r="F116" s="609"/>
      <c r="G116" s="609"/>
      <c r="H116" s="714"/>
      <c r="I116" s="694"/>
    </row>
    <row r="117" spans="2:9" ht="24.75" thickTop="1" thickBot="1">
      <c r="B117" s="732"/>
      <c r="C117" s="734"/>
      <c r="D117" s="676"/>
      <c r="E117" s="676"/>
      <c r="F117" s="568"/>
      <c r="G117" s="567"/>
      <c r="H117" s="714"/>
      <c r="I117" s="694"/>
    </row>
    <row r="118" spans="2:9" ht="24.75" thickTop="1" thickBot="1">
      <c r="B118" s="730"/>
      <c r="C118" s="694"/>
      <c r="D118" s="678"/>
      <c r="E118" s="678"/>
      <c r="F118" s="571"/>
      <c r="G118" s="570"/>
      <c r="H118" s="715"/>
      <c r="I118" s="694"/>
    </row>
    <row r="119" spans="2:9" ht="24.75" thickTop="1" thickBot="1">
      <c r="B119" s="731"/>
      <c r="C119" s="733"/>
      <c r="D119" s="675"/>
      <c r="E119" s="675"/>
      <c r="F119" s="608"/>
      <c r="G119" s="609"/>
      <c r="H119" s="713"/>
      <c r="I119" s="694"/>
    </row>
    <row r="120" spans="2:9" ht="24.75" thickTop="1" thickBot="1">
      <c r="B120" s="732"/>
      <c r="C120" s="734"/>
      <c r="D120" s="676"/>
      <c r="E120" s="708"/>
      <c r="F120" s="567"/>
      <c r="G120" s="567"/>
      <c r="H120" s="714"/>
      <c r="I120" s="694"/>
    </row>
    <row r="121" spans="2:9" ht="24.75" thickTop="1" thickBot="1">
      <c r="B121" s="731"/>
      <c r="C121" s="733"/>
      <c r="D121" s="675"/>
      <c r="E121" s="675"/>
      <c r="F121" s="608"/>
      <c r="G121" s="609"/>
      <c r="H121" s="713"/>
      <c r="I121" s="694"/>
    </row>
    <row r="122" spans="2:9" ht="24.75" thickTop="1" thickBot="1">
      <c r="B122" s="732"/>
      <c r="C122" s="734"/>
      <c r="D122" s="1751"/>
      <c r="E122" s="676"/>
      <c r="F122" s="568"/>
      <c r="G122" s="567"/>
      <c r="H122" s="714"/>
      <c r="I122" s="694"/>
    </row>
    <row r="123" spans="2:9" ht="24.75" thickTop="1" thickBot="1">
      <c r="B123" s="731"/>
      <c r="C123" s="733"/>
      <c r="D123" s="675"/>
      <c r="E123" s="675"/>
      <c r="F123" s="608"/>
      <c r="G123" s="608"/>
      <c r="H123" s="714"/>
      <c r="I123" s="694"/>
    </row>
    <row r="124" spans="2:9" ht="24.75" thickTop="1" thickBot="1">
      <c r="B124" s="732"/>
      <c r="C124" s="734"/>
      <c r="D124" s="676"/>
      <c r="E124" s="676"/>
      <c r="F124" s="612"/>
      <c r="G124" s="568"/>
      <c r="H124" s="717"/>
      <c r="I124" s="694"/>
    </row>
    <row r="125" spans="2:9" ht="15.75" thickTop="1"/>
  </sheetData>
  <pageMargins left="0.11811023622047245" right="0.11811023622047245" top="0.15748031496062992" bottom="0" header="0" footer="0"/>
  <pageSetup paperSize="9" scale="20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K28"/>
  <sheetViews>
    <sheetView workbookViewId="0">
      <selection activeCell="A3" sqref="A3:D27"/>
    </sheetView>
  </sheetViews>
  <sheetFormatPr defaultRowHeight="15"/>
  <cols>
    <col min="1" max="1" width="39.140625" customWidth="1"/>
    <col min="2" max="2" width="12" customWidth="1"/>
    <col min="3" max="3" width="25.7109375" customWidth="1"/>
    <col min="4" max="4" width="22.140625" customWidth="1"/>
  </cols>
  <sheetData>
    <row r="1" spans="1:11" ht="20.25">
      <c r="A1" s="157"/>
      <c r="B1" s="1214" t="s">
        <v>629</v>
      </c>
      <c r="C1" s="157"/>
      <c r="D1" s="157"/>
    </row>
    <row r="2" spans="1:11" ht="21" thickBot="1">
      <c r="A2" s="157"/>
      <c r="B2" s="157"/>
      <c r="C2" s="157"/>
      <c r="D2" s="157"/>
    </row>
    <row r="3" spans="1:11" ht="21" thickTop="1">
      <c r="A3" s="239" t="s">
        <v>1770</v>
      </c>
      <c r="B3" s="158" t="s">
        <v>630</v>
      </c>
      <c r="C3" s="158" t="s">
        <v>631</v>
      </c>
      <c r="D3" s="240" t="s">
        <v>2056</v>
      </c>
      <c r="H3" s="357"/>
      <c r="J3" s="357"/>
    </row>
    <row r="4" spans="1:11" ht="20.25">
      <c r="A4" s="159"/>
      <c r="B4" s="157"/>
      <c r="C4" s="157"/>
      <c r="D4" s="1217"/>
      <c r="I4" s="357"/>
      <c r="K4" s="357"/>
    </row>
    <row r="5" spans="1:11" ht="20.25">
      <c r="A5" s="160" t="s">
        <v>473</v>
      </c>
      <c r="B5" s="1215" t="s">
        <v>620</v>
      </c>
      <c r="C5" s="1216" t="s">
        <v>1719</v>
      </c>
      <c r="D5" s="163" t="s">
        <v>245</v>
      </c>
      <c r="I5" s="357"/>
      <c r="K5" s="357"/>
    </row>
    <row r="6" spans="1:11" ht="20.25">
      <c r="A6" s="160" t="s">
        <v>474</v>
      </c>
      <c r="B6" s="1215" t="s">
        <v>621</v>
      </c>
      <c r="C6" s="1216">
        <v>1</v>
      </c>
      <c r="D6" s="1218" t="s">
        <v>2057</v>
      </c>
      <c r="G6" s="357"/>
      <c r="I6" s="357"/>
    </row>
    <row r="7" spans="1:11" ht="20.25">
      <c r="A7" s="160" t="s">
        <v>475</v>
      </c>
      <c r="B7" s="1215" t="s">
        <v>622</v>
      </c>
      <c r="C7" s="1216">
        <v>2</v>
      </c>
      <c r="D7" s="163" t="s">
        <v>245</v>
      </c>
      <c r="I7" s="357"/>
      <c r="K7" s="357"/>
    </row>
    <row r="8" spans="1:11" ht="20.25">
      <c r="A8" s="160" t="s">
        <v>476</v>
      </c>
      <c r="B8" s="1215" t="s">
        <v>534</v>
      </c>
      <c r="C8" s="1216">
        <v>3</v>
      </c>
      <c r="D8" s="163" t="s">
        <v>387</v>
      </c>
      <c r="F8" s="357"/>
      <c r="H8" s="357"/>
    </row>
    <row r="9" spans="1:11" ht="20.25">
      <c r="A9" s="160" t="s">
        <v>477</v>
      </c>
      <c r="B9" s="1215" t="s">
        <v>623</v>
      </c>
      <c r="C9" s="1216">
        <v>1</v>
      </c>
      <c r="D9" s="163" t="s">
        <v>387</v>
      </c>
      <c r="H9" s="357"/>
      <c r="J9" s="357"/>
    </row>
    <row r="10" spans="1:11" ht="20.25">
      <c r="A10" s="160" t="s">
        <v>478</v>
      </c>
      <c r="B10" s="1215" t="s">
        <v>998</v>
      </c>
      <c r="C10" s="1216">
        <v>1</v>
      </c>
      <c r="D10" s="163" t="s">
        <v>387</v>
      </c>
      <c r="H10" s="357"/>
      <c r="J10" s="357"/>
    </row>
    <row r="11" spans="1:11" ht="20.25">
      <c r="A11" s="160" t="s">
        <v>996</v>
      </c>
      <c r="B11" s="1215" t="s">
        <v>999</v>
      </c>
      <c r="C11" s="1216">
        <v>1</v>
      </c>
      <c r="D11" s="163" t="s">
        <v>387</v>
      </c>
      <c r="G11" s="357"/>
      <c r="I11" s="357"/>
    </row>
    <row r="12" spans="1:11" ht="20.25">
      <c r="A12" s="160" t="s">
        <v>1000</v>
      </c>
      <c r="B12" s="1215" t="s">
        <v>1001</v>
      </c>
      <c r="C12" s="1216">
        <v>1</v>
      </c>
      <c r="D12" s="1218" t="s">
        <v>2057</v>
      </c>
      <c r="G12" s="357"/>
      <c r="I12" s="357"/>
    </row>
    <row r="13" spans="1:11" ht="20.25">
      <c r="A13" s="160" t="s">
        <v>479</v>
      </c>
      <c r="B13" s="1215" t="s">
        <v>624</v>
      </c>
      <c r="C13" s="1216">
        <v>2</v>
      </c>
      <c r="D13" s="163" t="s">
        <v>387</v>
      </c>
      <c r="H13" s="357"/>
      <c r="J13" s="357"/>
    </row>
    <row r="14" spans="1:11" ht="20.25">
      <c r="A14" s="160" t="s">
        <v>677</v>
      </c>
      <c r="B14" s="1215" t="s">
        <v>678</v>
      </c>
      <c r="C14" s="1216">
        <v>1</v>
      </c>
      <c r="D14" s="1218" t="s">
        <v>2057</v>
      </c>
      <c r="F14" s="357"/>
      <c r="H14" s="357"/>
    </row>
    <row r="15" spans="1:11" ht="20.25">
      <c r="A15" s="160" t="s">
        <v>781</v>
      </c>
      <c r="B15" s="1215" t="s">
        <v>782</v>
      </c>
      <c r="C15" s="1216">
        <v>1</v>
      </c>
      <c r="D15" s="1218" t="s">
        <v>2057</v>
      </c>
      <c r="F15" s="357"/>
      <c r="H15" s="357"/>
    </row>
    <row r="16" spans="1:11" ht="20.25">
      <c r="A16" s="160" t="s">
        <v>997</v>
      </c>
      <c r="B16" s="1215" t="s">
        <v>625</v>
      </c>
      <c r="C16" s="1216">
        <v>1</v>
      </c>
      <c r="D16" s="1218" t="s">
        <v>2057</v>
      </c>
      <c r="H16" s="357"/>
      <c r="J16" s="357"/>
    </row>
    <row r="17" spans="1:10" ht="20.25">
      <c r="A17" s="162" t="s">
        <v>1002</v>
      </c>
      <c r="B17" s="1215" t="s">
        <v>626</v>
      </c>
      <c r="C17" s="1215" t="s">
        <v>1152</v>
      </c>
      <c r="D17" s="163" t="s">
        <v>387</v>
      </c>
      <c r="H17" s="357"/>
      <c r="J17" s="357"/>
    </row>
    <row r="18" spans="1:10" ht="20.25">
      <c r="A18" s="159"/>
      <c r="B18" s="164"/>
      <c r="C18" s="1216"/>
      <c r="D18" s="161"/>
    </row>
    <row r="19" spans="1:10" ht="20.25">
      <c r="A19" s="165" t="s">
        <v>632</v>
      </c>
      <c r="B19" s="157"/>
      <c r="C19" s="166"/>
      <c r="D19" s="161"/>
    </row>
    <row r="20" spans="1:10" ht="20.25">
      <c r="A20" s="160"/>
      <c r="B20" s="157"/>
      <c r="C20" s="166"/>
      <c r="D20" s="161"/>
    </row>
    <row r="21" spans="1:10" ht="20.25">
      <c r="A21" s="160" t="s">
        <v>476</v>
      </c>
      <c r="B21" s="1215" t="s">
        <v>627</v>
      </c>
      <c r="C21" s="1216">
        <v>3</v>
      </c>
      <c r="D21" s="161" t="s">
        <v>387</v>
      </c>
    </row>
    <row r="22" spans="1:10" ht="20.25">
      <c r="A22" s="160" t="s">
        <v>477</v>
      </c>
      <c r="B22" s="1215" t="s">
        <v>628</v>
      </c>
      <c r="C22" s="1216">
        <v>1</v>
      </c>
      <c r="D22" s="161" t="s">
        <v>387</v>
      </c>
    </row>
    <row r="23" spans="1:10" ht="20.25">
      <c r="A23" s="160"/>
      <c r="B23" s="1215"/>
      <c r="C23" s="1216"/>
      <c r="D23" s="161"/>
    </row>
    <row r="24" spans="1:10" ht="20.25">
      <c r="A24" s="165" t="s">
        <v>1771</v>
      </c>
      <c r="B24" s="166"/>
      <c r="C24" s="166"/>
      <c r="D24" s="161"/>
    </row>
    <row r="25" spans="1:10" ht="20.25">
      <c r="A25" s="159"/>
      <c r="B25" s="166"/>
      <c r="C25" s="166"/>
      <c r="D25" s="161"/>
    </row>
    <row r="26" spans="1:10" ht="20.25">
      <c r="A26" s="160" t="s">
        <v>1003</v>
      </c>
      <c r="B26" s="1215" t="s">
        <v>486</v>
      </c>
      <c r="C26" s="1216" t="s">
        <v>1005</v>
      </c>
      <c r="D26" s="161" t="s">
        <v>245</v>
      </c>
    </row>
    <row r="27" spans="1:10" ht="21" thickBot="1">
      <c r="A27" s="167" t="s">
        <v>1004</v>
      </c>
      <c r="B27" s="168" t="s">
        <v>487</v>
      </c>
      <c r="C27" s="1219" t="s">
        <v>1005</v>
      </c>
      <c r="D27" s="169" t="s">
        <v>245</v>
      </c>
    </row>
    <row r="28" spans="1:10" ht="21" thickTop="1">
      <c r="A28" s="157"/>
      <c r="B28" s="157"/>
      <c r="C28" s="157"/>
    </row>
  </sheetData>
  <pageMargins left="0.70866141732283472" right="0.70866141732283472" top="0.74803149606299213" bottom="0.74803149606299213" header="0.31496062992125984" footer="0.31496062992125984"/>
  <pageSetup paperSize="9" scale="80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F66650-DE9B-4008-A9BC-BEDC4B6CD255}">
  <sheetPr>
    <pageSetUpPr fitToPage="1"/>
  </sheetPr>
  <dimension ref="A1:AC383"/>
  <sheetViews>
    <sheetView topLeftCell="F25" workbookViewId="0">
      <selection activeCell="I29" sqref="I29:I53"/>
    </sheetView>
  </sheetViews>
  <sheetFormatPr defaultRowHeight="24.75" thickTop="1" thickBottom="1"/>
  <cols>
    <col min="1" max="1" width="54.42578125" customWidth="1"/>
    <col min="2" max="2" width="27.28515625" style="2106" customWidth="1"/>
    <col min="3" max="3" width="17.140625" style="1108" customWidth="1"/>
    <col min="4" max="4" width="9.140625" style="2092" customWidth="1"/>
    <col min="5" max="5" width="9.7109375" style="2088" customWidth="1"/>
    <col min="6" max="6" width="50" style="2094" customWidth="1"/>
    <col min="7" max="7" width="8" style="2084" customWidth="1"/>
    <col min="8" max="8" width="19.85546875" style="1" customWidth="1"/>
    <col min="9" max="9" width="61.85546875" style="1" customWidth="1"/>
    <col min="10" max="10" width="25.42578125" style="2012" customWidth="1"/>
    <col min="11" max="11" width="22" style="416" customWidth="1"/>
    <col min="12" max="12" width="6.140625" customWidth="1"/>
    <col min="13" max="13" width="4.5703125" customWidth="1"/>
    <col min="14" max="14" width="9.140625" style="3"/>
    <col min="15" max="15" width="9.140625" style="1929"/>
    <col min="17" max="17" width="9.140625" style="1929"/>
    <col min="19" max="19" width="9.140625" style="1929"/>
    <col min="21" max="21" width="9.140625" style="1929"/>
    <col min="23" max="23" width="9.140625" style="1929"/>
    <col min="25" max="25" width="9.140625" style="1929"/>
    <col min="27" max="27" width="9.140625" style="1929"/>
    <col min="29" max="29" width="9.140625" style="1929"/>
  </cols>
  <sheetData>
    <row r="1" spans="1:29" thickBot="1">
      <c r="C1" s="918" t="s">
        <v>1304</v>
      </c>
      <c r="D1" s="918" t="s">
        <v>1294</v>
      </c>
      <c r="E1" s="858" t="s">
        <v>24</v>
      </c>
      <c r="F1" s="2102" t="s">
        <v>1233</v>
      </c>
      <c r="G1" s="2082" t="s">
        <v>2545</v>
      </c>
      <c r="H1" s="858" t="s">
        <v>2525</v>
      </c>
      <c r="I1" s="858"/>
      <c r="N1"/>
      <c r="O1"/>
      <c r="Q1"/>
      <c r="S1"/>
      <c r="U1"/>
      <c r="W1"/>
      <c r="Y1"/>
      <c r="AA1"/>
      <c r="AC1"/>
    </row>
    <row r="2" spans="1:29" thickTop="1" thickBot="1">
      <c r="A2" s="2006" t="s">
        <v>2544</v>
      </c>
      <c r="B2" s="2107" t="s">
        <v>2652</v>
      </c>
      <c r="C2" s="2090">
        <v>1</v>
      </c>
      <c r="D2" s="2090">
        <v>1</v>
      </c>
      <c r="E2" s="712">
        <v>300</v>
      </c>
      <c r="F2" s="2097" t="s">
        <v>2651</v>
      </c>
      <c r="G2" s="2010"/>
      <c r="H2" s="2007"/>
      <c r="N2"/>
      <c r="O2"/>
      <c r="Q2"/>
      <c r="S2"/>
      <c r="U2"/>
      <c r="W2"/>
      <c r="Y2"/>
      <c r="AA2"/>
      <c r="AC2"/>
    </row>
    <row r="3" spans="1:29" thickTop="1" thickBot="1">
      <c r="A3" s="2006" t="s">
        <v>354</v>
      </c>
      <c r="B3" s="2108" t="s">
        <v>2653</v>
      </c>
      <c r="C3" s="712" t="s">
        <v>1306</v>
      </c>
      <c r="D3" s="2090">
        <v>3</v>
      </c>
      <c r="E3" s="2101">
        <v>600</v>
      </c>
      <c r="F3" s="2097" t="s">
        <v>2664</v>
      </c>
      <c r="G3" s="2010"/>
      <c r="H3" s="2007"/>
      <c r="N3"/>
      <c r="O3"/>
      <c r="Q3"/>
      <c r="S3"/>
      <c r="U3"/>
      <c r="W3"/>
      <c r="Y3"/>
      <c r="AA3"/>
      <c r="AC3"/>
    </row>
    <row r="4" spans="1:29" ht="48.75" thickTop="1" thickBot="1">
      <c r="A4" s="2006" t="s">
        <v>323</v>
      </c>
      <c r="B4" s="2108" t="s">
        <v>2556</v>
      </c>
      <c r="C4" s="712" t="s">
        <v>1306</v>
      </c>
      <c r="D4" s="2090">
        <v>4</v>
      </c>
      <c r="E4" s="2101">
        <v>600</v>
      </c>
      <c r="F4" s="2097" t="s">
        <v>2675</v>
      </c>
      <c r="G4" s="2010"/>
      <c r="H4" s="2007"/>
      <c r="N4"/>
      <c r="O4"/>
      <c r="Q4"/>
      <c r="S4"/>
      <c r="U4"/>
      <c r="W4"/>
      <c r="Y4"/>
      <c r="AA4"/>
      <c r="AC4"/>
    </row>
    <row r="5" spans="1:29" thickTop="1" thickBot="1">
      <c r="A5" s="2006" t="s">
        <v>373</v>
      </c>
      <c r="B5" s="2107" t="s">
        <v>2557</v>
      </c>
      <c r="C5" s="2090">
        <v>2</v>
      </c>
      <c r="D5" s="2090">
        <v>1</v>
      </c>
      <c r="E5" s="712">
        <v>300</v>
      </c>
      <c r="F5" s="2097" t="s">
        <v>2531</v>
      </c>
      <c r="G5" s="2010"/>
      <c r="H5" s="2007"/>
      <c r="N5"/>
      <c r="O5"/>
      <c r="Q5"/>
      <c r="S5"/>
      <c r="U5"/>
      <c r="W5"/>
      <c r="Y5"/>
      <c r="AA5"/>
      <c r="AC5"/>
    </row>
    <row r="6" spans="1:29" thickTop="1" thickBot="1">
      <c r="A6" s="2006" t="s">
        <v>2541</v>
      </c>
      <c r="B6" s="2108" t="s">
        <v>2558</v>
      </c>
      <c r="C6" s="2090">
        <v>2</v>
      </c>
      <c r="D6" s="2090">
        <v>1</v>
      </c>
      <c r="E6" s="712">
        <v>300</v>
      </c>
      <c r="F6" s="2097" t="s">
        <v>2528</v>
      </c>
      <c r="G6" s="2010"/>
      <c r="H6" s="2007"/>
      <c r="N6"/>
      <c r="O6"/>
      <c r="Q6"/>
      <c r="S6"/>
      <c r="U6"/>
      <c r="W6"/>
      <c r="Y6"/>
      <c r="AA6"/>
      <c r="AC6"/>
    </row>
    <row r="7" spans="1:29" thickTop="1" thickBot="1">
      <c r="A7" s="2006" t="s">
        <v>2549</v>
      </c>
      <c r="B7" s="2108" t="s">
        <v>2559</v>
      </c>
      <c r="C7" s="712" t="s">
        <v>1306</v>
      </c>
      <c r="D7" s="2090">
        <v>1</v>
      </c>
      <c r="E7" s="712">
        <v>300</v>
      </c>
      <c r="F7" s="2105" t="s">
        <v>2676</v>
      </c>
      <c r="G7" s="2103" t="s">
        <v>387</v>
      </c>
      <c r="H7" s="2007"/>
      <c r="N7"/>
      <c r="O7"/>
      <c r="Q7"/>
      <c r="S7"/>
      <c r="U7"/>
      <c r="W7"/>
      <c r="Y7"/>
      <c r="AA7"/>
      <c r="AC7"/>
    </row>
    <row r="8" spans="1:29" thickTop="1" thickBot="1">
      <c r="A8" s="2006" t="s">
        <v>2548</v>
      </c>
      <c r="B8" s="2108" t="s">
        <v>2654</v>
      </c>
      <c r="C8" s="2090">
        <v>2</v>
      </c>
      <c r="D8" s="2090">
        <v>3</v>
      </c>
      <c r="E8" s="712">
        <v>300</v>
      </c>
      <c r="F8" s="2097" t="s">
        <v>2524</v>
      </c>
      <c r="G8" s="2010"/>
      <c r="H8" s="2007"/>
      <c r="N8"/>
      <c r="O8"/>
      <c r="Q8"/>
      <c r="S8"/>
      <c r="U8"/>
      <c r="W8"/>
      <c r="Y8"/>
      <c r="AA8"/>
      <c r="AC8"/>
    </row>
    <row r="9" spans="1:29" ht="33" thickTop="1" thickBot="1">
      <c r="A9" s="2006" t="s">
        <v>359</v>
      </c>
      <c r="B9" s="2108" t="s">
        <v>2560</v>
      </c>
      <c r="C9" s="712" t="s">
        <v>1306</v>
      </c>
      <c r="D9" s="2090">
        <v>3</v>
      </c>
      <c r="E9" s="2101">
        <v>600</v>
      </c>
      <c r="F9" s="2097" t="s">
        <v>2666</v>
      </c>
      <c r="G9" s="2010"/>
      <c r="H9" s="2007"/>
      <c r="N9"/>
      <c r="O9"/>
      <c r="Q9"/>
      <c r="S9"/>
      <c r="U9"/>
      <c r="W9"/>
      <c r="Y9"/>
      <c r="AA9"/>
      <c r="AC9"/>
    </row>
    <row r="10" spans="1:29" thickTop="1" thickBot="1">
      <c r="A10" s="2006" t="s">
        <v>308</v>
      </c>
      <c r="B10" s="2107" t="s">
        <v>2655</v>
      </c>
      <c r="C10" s="2090">
        <v>1</v>
      </c>
      <c r="D10" s="2090">
        <v>2</v>
      </c>
      <c r="E10" s="712">
        <v>300</v>
      </c>
      <c r="F10" s="2097" t="s">
        <v>2523</v>
      </c>
      <c r="G10" s="2010"/>
      <c r="H10" s="2007"/>
      <c r="N10"/>
      <c r="O10"/>
      <c r="Q10"/>
      <c r="S10"/>
      <c r="U10"/>
      <c r="W10"/>
      <c r="Y10"/>
      <c r="AA10"/>
      <c r="AC10"/>
    </row>
    <row r="11" spans="1:29" thickTop="1" thickBot="1">
      <c r="A11" s="2006" t="s">
        <v>2532</v>
      </c>
      <c r="B11" s="2108" t="s">
        <v>2656</v>
      </c>
      <c r="C11" s="2090">
        <v>2</v>
      </c>
      <c r="D11" s="2090">
        <v>1</v>
      </c>
      <c r="E11" s="712">
        <v>300</v>
      </c>
      <c r="F11" s="2097" t="s">
        <v>2677</v>
      </c>
      <c r="G11" s="2010"/>
      <c r="H11" s="2007"/>
      <c r="J11" s="2152"/>
      <c r="N11"/>
      <c r="O11"/>
      <c r="Q11"/>
      <c r="S11"/>
      <c r="U11"/>
      <c r="W11"/>
      <c r="Y11"/>
      <c r="AA11"/>
      <c r="AC11"/>
    </row>
    <row r="12" spans="1:29" thickTop="1" thickBot="1">
      <c r="A12" s="2006" t="s">
        <v>328</v>
      </c>
      <c r="B12" s="2108" t="s">
        <v>2563</v>
      </c>
      <c r="C12" s="2090">
        <v>2</v>
      </c>
      <c r="D12" s="2090">
        <v>2</v>
      </c>
      <c r="E12" s="712">
        <v>300</v>
      </c>
      <c r="F12" s="2098" t="s">
        <v>2667</v>
      </c>
      <c r="G12" s="2083"/>
      <c r="H12" s="2096" t="s">
        <v>1300</v>
      </c>
      <c r="I12" s="2162"/>
      <c r="N12"/>
      <c r="O12"/>
      <c r="Q12"/>
      <c r="S12"/>
      <c r="U12"/>
      <c r="W12"/>
      <c r="Y12"/>
      <c r="AA12"/>
      <c r="AC12"/>
    </row>
    <row r="13" spans="1:29" thickTop="1" thickBot="1">
      <c r="A13" s="2006" t="s">
        <v>2536</v>
      </c>
      <c r="B13" s="2108" t="s">
        <v>2657</v>
      </c>
      <c r="C13" s="712" t="s">
        <v>1306</v>
      </c>
      <c r="D13" s="2090">
        <v>3</v>
      </c>
      <c r="E13" s="712">
        <v>300</v>
      </c>
      <c r="F13" s="2097" t="s">
        <v>2668</v>
      </c>
      <c r="G13" s="2010"/>
      <c r="H13" s="2007"/>
      <c r="N13"/>
      <c r="O13"/>
      <c r="Q13"/>
      <c r="S13"/>
      <c r="U13"/>
      <c r="W13"/>
      <c r="Y13"/>
      <c r="AA13"/>
      <c r="AC13"/>
    </row>
    <row r="14" spans="1:29" thickTop="1" thickBot="1">
      <c r="A14" s="2006" t="s">
        <v>2542</v>
      </c>
      <c r="B14" s="2107" t="s">
        <v>2564</v>
      </c>
      <c r="C14" s="2090">
        <v>1</v>
      </c>
      <c r="D14" s="2090">
        <v>2</v>
      </c>
      <c r="E14" s="712">
        <v>300</v>
      </c>
      <c r="F14" s="2097" t="s">
        <v>2669</v>
      </c>
      <c r="G14" s="2010"/>
      <c r="H14" s="2007"/>
      <c r="N14"/>
      <c r="O14"/>
      <c r="Q14"/>
      <c r="S14"/>
      <c r="U14"/>
      <c r="W14"/>
      <c r="Y14"/>
      <c r="AA14"/>
      <c r="AC14"/>
    </row>
    <row r="15" spans="1:29" thickTop="1" thickBot="1">
      <c r="A15" s="2008" t="s">
        <v>2550</v>
      </c>
      <c r="B15" s="2108" t="s">
        <v>2658</v>
      </c>
      <c r="C15" s="2090">
        <v>2</v>
      </c>
      <c r="D15" s="2091">
        <v>4</v>
      </c>
      <c r="E15" s="2087">
        <v>300</v>
      </c>
      <c r="F15" s="2081" t="s">
        <v>2665</v>
      </c>
      <c r="G15" s="2009"/>
      <c r="H15" s="692"/>
      <c r="I15"/>
      <c r="N15"/>
      <c r="O15"/>
      <c r="Q15"/>
      <c r="S15"/>
      <c r="U15"/>
      <c r="W15"/>
      <c r="Y15"/>
      <c r="AA15"/>
      <c r="AC15"/>
    </row>
    <row r="16" spans="1:29" thickTop="1" thickBot="1">
      <c r="A16" s="2006" t="s">
        <v>2538</v>
      </c>
      <c r="B16" s="2107" t="s">
        <v>2659</v>
      </c>
      <c r="C16" s="2090">
        <v>2</v>
      </c>
      <c r="D16" s="2090">
        <v>1</v>
      </c>
      <c r="E16" s="712">
        <v>300</v>
      </c>
      <c r="F16" s="2097" t="s">
        <v>2670</v>
      </c>
      <c r="G16" s="2010"/>
      <c r="H16" s="2007"/>
      <c r="N16"/>
      <c r="O16"/>
      <c r="Q16"/>
      <c r="S16"/>
      <c r="U16"/>
      <c r="W16"/>
      <c r="Y16"/>
      <c r="AA16"/>
      <c r="AC16"/>
    </row>
    <row r="17" spans="1:29" thickTop="1" thickBot="1">
      <c r="A17" s="2006" t="s">
        <v>2535</v>
      </c>
      <c r="B17" s="2107" t="s">
        <v>2565</v>
      </c>
      <c r="C17" s="2090">
        <v>1</v>
      </c>
      <c r="D17" s="2090">
        <v>1</v>
      </c>
      <c r="E17" s="712">
        <v>300</v>
      </c>
      <c r="F17" s="2098" t="s">
        <v>2671</v>
      </c>
      <c r="G17" s="2104" t="s">
        <v>387</v>
      </c>
      <c r="H17" s="2007"/>
      <c r="N17"/>
      <c r="O17"/>
      <c r="Q17"/>
      <c r="S17"/>
      <c r="U17"/>
      <c r="W17"/>
      <c r="Y17"/>
      <c r="AA17"/>
      <c r="AC17"/>
    </row>
    <row r="18" spans="1:29" thickTop="1" thickBot="1">
      <c r="A18" s="2006" t="s">
        <v>2539</v>
      </c>
      <c r="B18" s="2107" t="s">
        <v>2566</v>
      </c>
      <c r="C18" s="2090">
        <v>2</v>
      </c>
      <c r="D18" s="2090">
        <v>3</v>
      </c>
      <c r="E18" s="712">
        <v>300</v>
      </c>
      <c r="F18" s="2097" t="s">
        <v>2678</v>
      </c>
      <c r="G18" s="2010"/>
      <c r="H18" s="2007"/>
      <c r="N18"/>
      <c r="O18"/>
      <c r="Q18"/>
      <c r="S18"/>
      <c r="U18"/>
      <c r="W18"/>
      <c r="Y18"/>
      <c r="AA18"/>
      <c r="AC18"/>
    </row>
    <row r="19" spans="1:29" thickTop="1" thickBot="1">
      <c r="A19" s="2006" t="s">
        <v>2534</v>
      </c>
      <c r="B19" s="2107" t="s">
        <v>2660</v>
      </c>
      <c r="C19" s="2090">
        <v>2</v>
      </c>
      <c r="D19" s="2090">
        <v>2</v>
      </c>
      <c r="E19" s="712">
        <v>300</v>
      </c>
      <c r="F19" s="2099" t="s">
        <v>2672</v>
      </c>
      <c r="G19" s="2010"/>
      <c r="H19" s="2096" t="s">
        <v>2547</v>
      </c>
      <c r="I19" s="2162"/>
      <c r="N19"/>
      <c r="O19"/>
      <c r="Q19"/>
      <c r="S19"/>
      <c r="U19"/>
      <c r="W19"/>
      <c r="Y19"/>
      <c r="AA19"/>
      <c r="AC19"/>
    </row>
    <row r="20" spans="1:29" ht="40.5" customHeight="1" thickTop="1" thickBot="1">
      <c r="A20" s="2006" t="s">
        <v>2540</v>
      </c>
      <c r="B20" s="2108" t="s">
        <v>2567</v>
      </c>
      <c r="C20" s="2101" t="s">
        <v>2693</v>
      </c>
      <c r="D20" s="2090">
        <v>1</v>
      </c>
      <c r="E20" s="712">
        <v>300</v>
      </c>
      <c r="F20" s="2097" t="s">
        <v>2527</v>
      </c>
      <c r="G20" s="2104" t="s">
        <v>387</v>
      </c>
      <c r="H20" s="2007"/>
      <c r="N20"/>
      <c r="O20"/>
      <c r="Q20"/>
      <c r="S20"/>
      <c r="U20"/>
      <c r="W20"/>
      <c r="Y20"/>
      <c r="AA20"/>
      <c r="AC20"/>
    </row>
    <row r="21" spans="1:29" thickTop="1" thickBot="1">
      <c r="A21" s="2006" t="s">
        <v>283</v>
      </c>
      <c r="B21" s="2108" t="s">
        <v>2661</v>
      </c>
      <c r="C21" s="2090">
        <v>1</v>
      </c>
      <c r="D21" s="2090">
        <v>3</v>
      </c>
      <c r="E21" s="712">
        <v>300</v>
      </c>
      <c r="F21" s="2097" t="s">
        <v>2673</v>
      </c>
      <c r="G21" s="2010"/>
      <c r="H21" s="2007"/>
      <c r="N21"/>
      <c r="O21"/>
      <c r="Q21"/>
      <c r="S21"/>
      <c r="U21"/>
      <c r="W21"/>
      <c r="Y21"/>
      <c r="AA21"/>
      <c r="AC21"/>
    </row>
    <row r="22" spans="1:29" thickTop="1" thickBot="1">
      <c r="A22" s="2006" t="s">
        <v>313</v>
      </c>
      <c r="B22" s="2108" t="s">
        <v>2561</v>
      </c>
      <c r="C22" s="2090">
        <v>2</v>
      </c>
      <c r="D22" s="2090">
        <v>1</v>
      </c>
      <c r="E22" s="712">
        <v>300</v>
      </c>
      <c r="F22" s="2097" t="s">
        <v>2529</v>
      </c>
      <c r="G22" s="2010"/>
      <c r="H22" s="2007"/>
      <c r="N22"/>
      <c r="O22"/>
      <c r="Q22"/>
      <c r="S22"/>
      <c r="U22"/>
      <c r="W22"/>
      <c r="Y22"/>
      <c r="AA22"/>
      <c r="AC22"/>
    </row>
    <row r="23" spans="1:29" ht="33" thickTop="1" thickBot="1">
      <c r="A23" s="2006" t="s">
        <v>2537</v>
      </c>
      <c r="B23" s="2108" t="s">
        <v>2562</v>
      </c>
      <c r="C23" s="2090">
        <v>1</v>
      </c>
      <c r="D23" s="2090">
        <v>1</v>
      </c>
      <c r="E23" s="712">
        <v>300</v>
      </c>
      <c r="F23" s="2097" t="s">
        <v>2526</v>
      </c>
      <c r="G23" s="2010"/>
      <c r="H23" s="2007"/>
      <c r="N23"/>
      <c r="O23"/>
      <c r="Q23"/>
      <c r="S23"/>
      <c r="U23"/>
      <c r="W23"/>
      <c r="Y23"/>
      <c r="AA23"/>
      <c r="AC23"/>
    </row>
    <row r="24" spans="1:29" thickTop="1" thickBot="1">
      <c r="A24" s="2006" t="s">
        <v>2533</v>
      </c>
      <c r="B24" s="2108" t="s">
        <v>2568</v>
      </c>
      <c r="C24" s="2090">
        <v>2</v>
      </c>
      <c r="D24" s="2090">
        <v>1</v>
      </c>
      <c r="E24" s="712">
        <v>300</v>
      </c>
      <c r="F24" s="2100" t="s">
        <v>2522</v>
      </c>
      <c r="G24" s="2010"/>
      <c r="H24" s="2007"/>
      <c r="N24"/>
      <c r="O24"/>
      <c r="Q24"/>
      <c r="S24"/>
      <c r="U24"/>
      <c r="W24"/>
      <c r="Y24"/>
      <c r="AA24"/>
      <c r="AC24"/>
    </row>
    <row r="25" spans="1:29" thickTop="1" thickBot="1">
      <c r="A25" s="2006" t="s">
        <v>2543</v>
      </c>
      <c r="B25" s="2108" t="s">
        <v>2569</v>
      </c>
      <c r="C25" s="2090">
        <v>2</v>
      </c>
      <c r="D25" s="2090">
        <v>2</v>
      </c>
      <c r="E25" s="712">
        <v>300</v>
      </c>
      <c r="F25" s="2097" t="s">
        <v>2530</v>
      </c>
      <c r="G25" s="2010"/>
      <c r="H25" s="2096" t="s">
        <v>2546</v>
      </c>
      <c r="I25" s="2162"/>
      <c r="N25"/>
      <c r="O25"/>
      <c r="Q25"/>
      <c r="S25"/>
      <c r="U25"/>
      <c r="W25"/>
      <c r="Y25"/>
      <c r="AA25"/>
      <c r="AC25"/>
    </row>
    <row r="26" spans="1:29" thickTop="1" thickBot="1">
      <c r="A26" s="2006" t="s">
        <v>338</v>
      </c>
      <c r="B26" s="2108" t="s">
        <v>2663</v>
      </c>
      <c r="C26" s="712" t="s">
        <v>1306</v>
      </c>
      <c r="D26" s="2090">
        <v>1</v>
      </c>
      <c r="E26" s="712">
        <v>300</v>
      </c>
      <c r="F26" s="2097" t="s">
        <v>2674</v>
      </c>
      <c r="G26" s="2103" t="s">
        <v>387</v>
      </c>
      <c r="H26" s="2007"/>
      <c r="N26"/>
      <c r="O26"/>
      <c r="Q26"/>
      <c r="S26"/>
      <c r="U26"/>
      <c r="W26"/>
      <c r="Y26"/>
      <c r="AA26"/>
      <c r="AC26"/>
    </row>
    <row r="27" spans="1:29" ht="27" thickTop="1">
      <c r="A27" s="1916"/>
      <c r="B27" s="2109"/>
      <c r="M27" s="1917"/>
      <c r="N27" s="2121">
        <v>1</v>
      </c>
      <c r="O27" s="2122"/>
      <c r="P27" s="2123">
        <v>2</v>
      </c>
      <c r="Q27" s="2122"/>
      <c r="R27" s="2123">
        <v>3</v>
      </c>
      <c r="S27" s="2122"/>
      <c r="T27" s="2123">
        <v>4</v>
      </c>
      <c r="U27" s="2122"/>
      <c r="V27" s="2123">
        <v>5</v>
      </c>
      <c r="W27" s="2122"/>
      <c r="X27" s="2123">
        <v>6</v>
      </c>
      <c r="Y27" s="2122"/>
      <c r="Z27" s="2123">
        <v>7</v>
      </c>
      <c r="AA27" s="2122"/>
      <c r="AB27" s="2123">
        <v>8</v>
      </c>
      <c r="AC27" s="2124"/>
    </row>
    <row r="28" spans="1:29" ht="24" thickBot="1">
      <c r="A28" s="1"/>
      <c r="B28" s="2110"/>
      <c r="D28" s="2093"/>
      <c r="E28" s="2089"/>
      <c r="F28" s="2095"/>
      <c r="G28" s="2085"/>
      <c r="H28"/>
      <c r="I28"/>
      <c r="L28" s="2116" t="s">
        <v>1294</v>
      </c>
      <c r="M28" s="2115" t="s">
        <v>2551</v>
      </c>
      <c r="N28" s="2118" t="s">
        <v>485</v>
      </c>
      <c r="O28" s="2119" t="s">
        <v>14</v>
      </c>
      <c r="P28" s="2120" t="s">
        <v>485</v>
      </c>
      <c r="Q28" s="2119" t="s">
        <v>14</v>
      </c>
      <c r="R28" s="2120" t="s">
        <v>485</v>
      </c>
      <c r="S28" s="2119" t="s">
        <v>14</v>
      </c>
      <c r="T28" s="2120" t="s">
        <v>485</v>
      </c>
      <c r="U28" s="2119" t="s">
        <v>14</v>
      </c>
      <c r="V28" s="2120" t="s">
        <v>485</v>
      </c>
      <c r="W28" s="2119" t="s">
        <v>14</v>
      </c>
      <c r="X28" s="2120" t="s">
        <v>485</v>
      </c>
      <c r="Y28" s="2119" t="s">
        <v>14</v>
      </c>
      <c r="Z28" s="2120" t="s">
        <v>485</v>
      </c>
      <c r="AA28" s="2119" t="s">
        <v>14</v>
      </c>
      <c r="AB28" s="2120" t="s">
        <v>485</v>
      </c>
      <c r="AC28" s="2119" t="s">
        <v>14</v>
      </c>
    </row>
    <row r="29" spans="1:29" ht="25.5" thickTop="1" thickBot="1">
      <c r="A29" s="1"/>
      <c r="B29" s="2110"/>
      <c r="D29" s="2093"/>
      <c r="E29" s="2089"/>
      <c r="F29" s="2095"/>
      <c r="G29" s="2085"/>
      <c r="H29"/>
      <c r="I29" s="2144" t="s">
        <v>2552</v>
      </c>
      <c r="K29" s="2077" t="s">
        <v>2652</v>
      </c>
      <c r="L29" s="2125">
        <v>1</v>
      </c>
      <c r="M29" s="1923"/>
      <c r="N29" s="637"/>
      <c r="O29" s="1930"/>
      <c r="P29" s="613"/>
      <c r="Q29" s="1930"/>
      <c r="R29" s="613"/>
      <c r="S29" s="1930"/>
      <c r="T29" s="613"/>
      <c r="U29" s="1930"/>
      <c r="V29" s="613"/>
      <c r="W29" s="1930"/>
      <c r="X29" s="613"/>
      <c r="Y29" s="1930"/>
      <c r="Z29" s="613"/>
      <c r="AA29" s="1930"/>
      <c r="AB29" s="613"/>
      <c r="AC29" s="1930"/>
    </row>
    <row r="30" spans="1:29" ht="25.5" thickTop="1" thickBot="1">
      <c r="A30" s="1"/>
      <c r="B30" s="2110"/>
      <c r="D30" s="2093"/>
      <c r="E30" s="2089"/>
      <c r="F30" s="2095"/>
      <c r="G30" s="2085"/>
      <c r="H30"/>
      <c r="I30" s="2145" t="s">
        <v>354</v>
      </c>
      <c r="K30" s="2077" t="s">
        <v>2653</v>
      </c>
      <c r="L30" s="2090">
        <v>3</v>
      </c>
      <c r="M30" s="692"/>
      <c r="N30" s="910"/>
      <c r="P30" s="226"/>
      <c r="R30" s="226"/>
      <c r="T30" s="226"/>
      <c r="V30" s="226"/>
      <c r="X30" s="226"/>
      <c r="Z30" s="226"/>
      <c r="AB30" s="226"/>
    </row>
    <row r="31" spans="1:29" ht="25.5" thickTop="1" thickBot="1">
      <c r="I31" s="2145" t="s">
        <v>323</v>
      </c>
      <c r="K31" s="2077" t="s">
        <v>2556</v>
      </c>
      <c r="L31" s="2090">
        <v>4</v>
      </c>
      <c r="M31" s="692"/>
      <c r="N31" s="910"/>
      <c r="P31" s="226"/>
      <c r="R31" s="226"/>
      <c r="T31" s="226"/>
      <c r="V31" s="226"/>
      <c r="X31" s="226"/>
      <c r="Z31" s="226"/>
      <c r="AB31" s="226"/>
    </row>
    <row r="32" spans="1:29" ht="25.5" thickTop="1" thickBot="1">
      <c r="I32" s="2145" t="s">
        <v>373</v>
      </c>
      <c r="K32" s="2077" t="s">
        <v>2557</v>
      </c>
      <c r="L32" s="2090">
        <v>1</v>
      </c>
      <c r="M32" s="692"/>
      <c r="N32" s="910"/>
      <c r="P32" s="226"/>
      <c r="R32" s="226"/>
      <c r="T32" s="226"/>
      <c r="V32" s="226"/>
      <c r="X32" s="226"/>
      <c r="Z32" s="226"/>
      <c r="AB32" s="226"/>
    </row>
    <row r="33" spans="9:28" ht="25.5" thickTop="1" thickBot="1">
      <c r="I33" s="2145" t="s">
        <v>2541</v>
      </c>
      <c r="K33" s="2077" t="s">
        <v>2558</v>
      </c>
      <c r="L33" s="2090">
        <v>1</v>
      </c>
      <c r="M33" s="692"/>
      <c r="N33" s="910"/>
      <c r="P33" s="226"/>
      <c r="R33" s="226"/>
      <c r="T33" s="226"/>
      <c r="V33" s="226"/>
      <c r="X33" s="226"/>
      <c r="Z33" s="226"/>
      <c r="AB33" s="226"/>
    </row>
    <row r="34" spans="9:28" ht="25.5" thickTop="1" thickBot="1">
      <c r="I34" s="2143" t="s">
        <v>2549</v>
      </c>
      <c r="K34" s="2077" t="s">
        <v>2559</v>
      </c>
      <c r="L34" s="2090">
        <v>1</v>
      </c>
      <c r="M34" s="692"/>
      <c r="N34" s="910"/>
      <c r="P34" s="226"/>
      <c r="R34" s="226"/>
      <c r="T34" s="226"/>
      <c r="V34" s="226"/>
      <c r="X34" s="226"/>
      <c r="Z34" s="226"/>
      <c r="AB34" s="226"/>
    </row>
    <row r="35" spans="9:28" ht="25.5" thickTop="1" thickBot="1">
      <c r="I35" s="2143" t="s">
        <v>2548</v>
      </c>
      <c r="K35" s="2077" t="s">
        <v>2654</v>
      </c>
      <c r="L35" s="2090">
        <v>3</v>
      </c>
      <c r="M35" s="692"/>
      <c r="N35" s="910"/>
      <c r="P35" s="226"/>
      <c r="R35" s="226"/>
      <c r="T35" s="226"/>
      <c r="V35" s="226"/>
      <c r="X35" s="226"/>
      <c r="Z35" s="226"/>
      <c r="AB35" s="226"/>
    </row>
    <row r="36" spans="9:28" ht="25.5" thickTop="1" thickBot="1">
      <c r="I36" s="2143" t="s">
        <v>359</v>
      </c>
      <c r="K36" s="2077" t="s">
        <v>2560</v>
      </c>
      <c r="L36" s="2090">
        <v>3</v>
      </c>
      <c r="M36" s="692"/>
      <c r="N36" s="910"/>
      <c r="P36" s="226"/>
      <c r="R36" s="226"/>
      <c r="T36" s="226"/>
      <c r="V36" s="226"/>
      <c r="X36" s="226"/>
      <c r="Z36" s="226"/>
      <c r="AB36" s="226"/>
    </row>
    <row r="37" spans="9:28" ht="25.5" thickTop="1" thickBot="1">
      <c r="I37" s="2143" t="s">
        <v>308</v>
      </c>
      <c r="K37" s="2077" t="s">
        <v>2655</v>
      </c>
      <c r="L37" s="2090">
        <v>2</v>
      </c>
      <c r="M37" s="692"/>
      <c r="N37" s="910"/>
      <c r="P37" s="226"/>
      <c r="R37" s="226"/>
      <c r="T37" s="226"/>
      <c r="V37" s="226"/>
      <c r="X37" s="226"/>
      <c r="Z37" s="226"/>
      <c r="AB37" s="226"/>
    </row>
    <row r="38" spans="9:28" ht="25.5" thickTop="1" thickBot="1">
      <c r="I38" s="2146" t="s">
        <v>2532</v>
      </c>
      <c r="K38" s="2077" t="s">
        <v>2656</v>
      </c>
      <c r="L38" s="2090">
        <v>1</v>
      </c>
      <c r="M38" s="692"/>
      <c r="N38" s="910"/>
      <c r="P38" s="226"/>
      <c r="R38" s="226"/>
      <c r="T38" s="226"/>
      <c r="V38" s="226"/>
      <c r="X38" s="226"/>
      <c r="Z38" s="226"/>
      <c r="AB38" s="226"/>
    </row>
    <row r="39" spans="9:28" ht="25.5" thickTop="1" thickBot="1">
      <c r="I39" s="2146" t="s">
        <v>2553</v>
      </c>
      <c r="K39" s="2077" t="s">
        <v>2563</v>
      </c>
      <c r="L39" s="2090">
        <v>2</v>
      </c>
      <c r="M39" s="692"/>
      <c r="N39" s="910"/>
      <c r="P39" s="226"/>
      <c r="R39" s="226"/>
      <c r="T39" s="226"/>
      <c r="V39" s="226"/>
      <c r="X39" s="226"/>
      <c r="Z39" s="226"/>
      <c r="AB39" s="226"/>
    </row>
    <row r="40" spans="9:28" ht="25.5" thickTop="1" thickBot="1">
      <c r="I40" s="2146" t="s">
        <v>2536</v>
      </c>
      <c r="K40" s="2077" t="s">
        <v>2657</v>
      </c>
      <c r="L40" s="2090">
        <v>3</v>
      </c>
      <c r="M40" s="692"/>
      <c r="N40" s="910"/>
      <c r="P40" s="226"/>
      <c r="R40" s="226"/>
      <c r="T40" s="226"/>
      <c r="V40" s="226"/>
      <c r="X40" s="226"/>
      <c r="Z40" s="226"/>
      <c r="AB40" s="226"/>
    </row>
    <row r="41" spans="9:28" ht="25.5" thickTop="1" thickBot="1">
      <c r="I41" s="2146" t="s">
        <v>2542</v>
      </c>
      <c r="K41" s="2077" t="s">
        <v>2564</v>
      </c>
      <c r="L41" s="2090">
        <v>2</v>
      </c>
      <c r="M41" s="692"/>
      <c r="N41" s="910"/>
      <c r="P41" s="226"/>
      <c r="R41" s="226"/>
      <c r="T41" s="226"/>
      <c r="V41" s="226"/>
      <c r="X41" s="226"/>
      <c r="Z41" s="226"/>
      <c r="AB41" s="226"/>
    </row>
    <row r="42" spans="9:28" ht="25.5" thickTop="1" thickBot="1">
      <c r="I42" s="2147" t="s">
        <v>2550</v>
      </c>
      <c r="K42" s="2077" t="s">
        <v>2658</v>
      </c>
      <c r="L42" s="2091">
        <v>4</v>
      </c>
      <c r="M42" s="692"/>
      <c r="N42" s="910"/>
      <c r="P42" s="226"/>
      <c r="R42" s="226"/>
      <c r="T42" s="226"/>
      <c r="V42" s="226"/>
      <c r="X42" s="226"/>
      <c r="Z42" s="226"/>
      <c r="AB42" s="226"/>
    </row>
    <row r="43" spans="9:28" ht="25.5" thickTop="1" thickBot="1">
      <c r="I43" s="2148" t="s">
        <v>2538</v>
      </c>
      <c r="K43" s="2077" t="s">
        <v>2659</v>
      </c>
      <c r="L43" s="2090">
        <v>1</v>
      </c>
      <c r="M43" s="692"/>
      <c r="N43" s="910"/>
      <c r="P43" s="226"/>
      <c r="R43" s="226"/>
      <c r="T43" s="226"/>
      <c r="V43" s="226"/>
      <c r="X43" s="226"/>
      <c r="Z43" s="226"/>
      <c r="AB43" s="226"/>
    </row>
    <row r="44" spans="9:28" ht="25.5" thickTop="1" thickBot="1">
      <c r="I44" s="2148" t="s">
        <v>2535</v>
      </c>
      <c r="K44" s="2077" t="s">
        <v>2565</v>
      </c>
      <c r="L44" s="2090">
        <v>1</v>
      </c>
      <c r="M44" s="692"/>
      <c r="N44" s="910"/>
      <c r="P44" s="226"/>
      <c r="R44" s="226"/>
      <c r="T44" s="226"/>
      <c r="V44" s="226"/>
      <c r="X44" s="226"/>
      <c r="Z44" s="226"/>
      <c r="AB44" s="226"/>
    </row>
    <row r="45" spans="9:28" ht="25.5" thickTop="1" thickBot="1">
      <c r="I45" s="2148" t="s">
        <v>2539</v>
      </c>
      <c r="K45" s="2077" t="s">
        <v>2566</v>
      </c>
      <c r="L45" s="2090">
        <v>3</v>
      </c>
      <c r="M45" s="692"/>
      <c r="N45" s="910"/>
      <c r="P45" s="226"/>
      <c r="R45" s="226"/>
      <c r="T45" s="226"/>
      <c r="V45" s="226"/>
      <c r="X45" s="226"/>
      <c r="Z45" s="226"/>
      <c r="AB45" s="226"/>
    </row>
    <row r="46" spans="9:28" ht="25.5" thickTop="1" thickBot="1">
      <c r="I46" s="2148" t="s">
        <v>2534</v>
      </c>
      <c r="K46" s="2077" t="s">
        <v>2660</v>
      </c>
      <c r="L46" s="2090">
        <v>2</v>
      </c>
      <c r="M46" s="692"/>
      <c r="N46" s="910"/>
      <c r="P46" s="226"/>
      <c r="R46" s="226"/>
      <c r="T46" s="226"/>
      <c r="V46" s="226"/>
      <c r="X46" s="226"/>
      <c r="Z46" s="226"/>
      <c r="AB46" s="226"/>
    </row>
    <row r="47" spans="9:28" ht="25.5" thickTop="1" thickBot="1">
      <c r="I47" s="2148" t="s">
        <v>2540</v>
      </c>
      <c r="K47" s="2077" t="s">
        <v>2567</v>
      </c>
      <c r="L47" s="2090">
        <v>1</v>
      </c>
      <c r="M47" s="692"/>
      <c r="N47" s="910"/>
      <c r="P47" s="226"/>
      <c r="R47" s="226"/>
      <c r="T47" s="226"/>
      <c r="V47" s="226"/>
      <c r="X47" s="226"/>
      <c r="Z47" s="226"/>
      <c r="AB47" s="226"/>
    </row>
    <row r="48" spans="9:28" ht="25.5" thickTop="1" thickBot="1">
      <c r="I48" s="2149" t="s">
        <v>283</v>
      </c>
      <c r="K48" s="2077" t="s">
        <v>2661</v>
      </c>
      <c r="L48" s="2090">
        <v>3</v>
      </c>
      <c r="M48" s="692"/>
      <c r="N48" s="910"/>
      <c r="P48" s="226"/>
      <c r="R48" s="226"/>
      <c r="T48" s="226"/>
      <c r="V48" s="226"/>
      <c r="X48" s="226"/>
      <c r="Z48" s="226"/>
      <c r="AB48" s="226"/>
    </row>
    <row r="49" spans="2:29" ht="25.5" thickTop="1" thickBot="1">
      <c r="I49" s="2149" t="s">
        <v>313</v>
      </c>
      <c r="K49" s="2077" t="s">
        <v>2662</v>
      </c>
      <c r="L49" s="2090">
        <v>1</v>
      </c>
      <c r="M49" s="692"/>
      <c r="N49" s="910"/>
      <c r="P49" s="226"/>
      <c r="R49" s="226"/>
      <c r="T49" s="226"/>
      <c r="V49" s="226"/>
      <c r="X49" s="226"/>
      <c r="Z49" s="226"/>
      <c r="AB49" s="226"/>
    </row>
    <row r="50" spans="2:29" ht="25.5" thickTop="1" thickBot="1">
      <c r="I50" s="2149" t="s">
        <v>2537</v>
      </c>
      <c r="K50" s="2077" t="s">
        <v>2562</v>
      </c>
      <c r="L50" s="2090">
        <v>1</v>
      </c>
      <c r="M50" s="692"/>
      <c r="N50" s="910"/>
      <c r="P50" s="226"/>
      <c r="R50" s="226"/>
      <c r="T50" s="226"/>
      <c r="V50" s="226"/>
      <c r="X50" s="226"/>
      <c r="Z50" s="226"/>
      <c r="AB50" s="226"/>
    </row>
    <row r="51" spans="2:29" ht="25.5" thickTop="1" thickBot="1">
      <c r="I51" s="2149" t="s">
        <v>2533</v>
      </c>
      <c r="K51" s="2077" t="s">
        <v>2568</v>
      </c>
      <c r="L51" s="2090">
        <v>1</v>
      </c>
      <c r="M51" s="692"/>
      <c r="N51" s="910"/>
      <c r="P51" s="226"/>
      <c r="R51" s="226"/>
      <c r="T51" s="226"/>
      <c r="V51" s="226"/>
      <c r="X51" s="226"/>
      <c r="Z51" s="226"/>
      <c r="AB51" s="226"/>
    </row>
    <row r="52" spans="2:29" ht="25.5" thickTop="1" thickBot="1">
      <c r="I52" s="2150" t="s">
        <v>2543</v>
      </c>
      <c r="K52" s="2077" t="s">
        <v>2569</v>
      </c>
      <c r="L52" s="2090">
        <v>2</v>
      </c>
      <c r="M52" s="692"/>
      <c r="N52" s="8"/>
      <c r="O52" s="1934"/>
      <c r="P52" s="5"/>
      <c r="Q52" s="1934"/>
      <c r="R52" s="5"/>
      <c r="S52" s="1934"/>
      <c r="T52" s="5"/>
      <c r="U52" s="1934"/>
      <c r="V52" s="5"/>
      <c r="W52" s="1934"/>
      <c r="X52" s="5"/>
      <c r="Y52" s="1934"/>
      <c r="Z52" s="5"/>
      <c r="AA52" s="1934"/>
      <c r="AB52" s="5"/>
      <c r="AC52" s="1934"/>
    </row>
    <row r="53" spans="2:29" ht="25.5" thickTop="1" thickBot="1">
      <c r="I53" s="2151" t="s">
        <v>338</v>
      </c>
      <c r="K53" s="2117" t="s">
        <v>2663</v>
      </c>
      <c r="L53" s="2126">
        <v>1</v>
      </c>
      <c r="M53" s="2111"/>
      <c r="N53" s="2112"/>
      <c r="O53" s="2113"/>
      <c r="P53" s="2114"/>
      <c r="Q53" s="2113"/>
      <c r="R53" s="2114"/>
      <c r="S53" s="2113"/>
      <c r="T53" s="2114"/>
      <c r="U53" s="2113"/>
      <c r="V53" s="2114"/>
      <c r="W53" s="2113"/>
      <c r="X53" s="2114"/>
      <c r="Y53" s="2113"/>
      <c r="Z53" s="2114"/>
      <c r="AA53" s="2113"/>
      <c r="AB53" s="2114"/>
      <c r="AC53" s="2113"/>
    </row>
    <row r="54" spans="2:29" ht="23.25">
      <c r="N54"/>
      <c r="O54"/>
      <c r="Q54"/>
      <c r="S54"/>
      <c r="U54"/>
      <c r="W54"/>
      <c r="Y54"/>
      <c r="AA54"/>
      <c r="AC54"/>
    </row>
    <row r="55" spans="2:29" ht="24" thickBot="1">
      <c r="N55"/>
      <c r="O55"/>
      <c r="Q55"/>
      <c r="S55"/>
      <c r="U55"/>
      <c r="W55"/>
      <c r="Y55"/>
      <c r="AA55"/>
      <c r="AC55"/>
    </row>
    <row r="56" spans="2:29" ht="19.5" customHeight="1" thickTop="1" thickBot="1">
      <c r="M56" s="1917"/>
      <c r="N56" s="1932">
        <v>1</v>
      </c>
      <c r="O56" s="2127"/>
      <c r="P56" s="1933">
        <v>2</v>
      </c>
      <c r="Q56" s="2127"/>
      <c r="R56" s="1933">
        <v>3</v>
      </c>
      <c r="S56" s="2127"/>
      <c r="T56" s="1933">
        <v>4</v>
      </c>
      <c r="U56" s="2127"/>
      <c r="V56" s="1933">
        <v>5</v>
      </c>
      <c r="W56" s="2127"/>
      <c r="X56" s="1933">
        <v>6</v>
      </c>
      <c r="Y56" s="2127"/>
      <c r="Z56" s="1933">
        <v>7</v>
      </c>
      <c r="AA56" s="2127"/>
      <c r="AB56" s="1933">
        <v>8</v>
      </c>
      <c r="AC56" s="1934"/>
    </row>
    <row r="57" spans="2:29" ht="20.25" customHeight="1" thickTop="1" thickBot="1">
      <c r="J57" s="2153" t="s">
        <v>1689</v>
      </c>
      <c r="K57" s="2086"/>
      <c r="L57" s="1925" t="s">
        <v>1294</v>
      </c>
      <c r="M57" s="1924" t="s">
        <v>2551</v>
      </c>
      <c r="N57" s="1928" t="s">
        <v>485</v>
      </c>
      <c r="O57" s="1931" t="s">
        <v>14</v>
      </c>
      <c r="P57" s="1922" t="s">
        <v>485</v>
      </c>
      <c r="Q57" s="1931" t="s">
        <v>14</v>
      </c>
      <c r="R57" s="1922" t="s">
        <v>485</v>
      </c>
      <c r="S57" s="1931" t="s">
        <v>14</v>
      </c>
      <c r="T57" s="1922" t="s">
        <v>485</v>
      </c>
      <c r="U57" s="1931" t="s">
        <v>14</v>
      </c>
      <c r="V57" s="1922" t="s">
        <v>485</v>
      </c>
      <c r="W57" s="1931" t="s">
        <v>14</v>
      </c>
      <c r="X57" s="1922" t="s">
        <v>485</v>
      </c>
      <c r="Y57" s="1931" t="s">
        <v>14</v>
      </c>
      <c r="Z57" s="1922" t="s">
        <v>485</v>
      </c>
      <c r="AA57" s="1931" t="s">
        <v>14</v>
      </c>
      <c r="AB57" s="1922" t="s">
        <v>485</v>
      </c>
      <c r="AC57" s="1931" t="s">
        <v>14</v>
      </c>
    </row>
    <row r="58" spans="2:29" ht="4.5" customHeight="1" thickTop="1" thickBot="1">
      <c r="J58" s="2154"/>
      <c r="K58" s="2138"/>
      <c r="L58" s="1926"/>
      <c r="M58" s="2139"/>
      <c r="N58" s="2140"/>
      <c r="O58" s="2141"/>
      <c r="P58" s="2142"/>
      <c r="Q58" s="2141"/>
      <c r="R58" s="2142"/>
      <c r="S58" s="2141"/>
      <c r="T58" s="2142"/>
      <c r="U58" s="2141"/>
      <c r="V58" s="2142"/>
      <c r="W58" s="2141"/>
      <c r="X58" s="2142"/>
      <c r="Y58" s="2141"/>
      <c r="Z58" s="2142"/>
      <c r="AA58" s="2141"/>
      <c r="AB58" s="2142"/>
      <c r="AC58" s="2141"/>
    </row>
    <row r="59" spans="2:29" ht="20.100000000000001" customHeight="1" thickTop="1" thickBot="1">
      <c r="J59" s="2155" t="s">
        <v>2729</v>
      </c>
      <c r="K59" s="1918" t="s">
        <v>2694</v>
      </c>
      <c r="L59" s="569" t="s">
        <v>1333</v>
      </c>
      <c r="M59" s="692"/>
      <c r="N59" s="910"/>
      <c r="P59" s="226"/>
      <c r="R59" s="226"/>
      <c r="T59" s="226"/>
      <c r="V59" s="226"/>
      <c r="X59" s="226"/>
      <c r="Z59" s="226"/>
      <c r="AB59" s="226"/>
    </row>
    <row r="60" spans="2:29" ht="20.100000000000001" customHeight="1" thickTop="1" thickBot="1">
      <c r="J60" s="2155" t="s">
        <v>2730</v>
      </c>
      <c r="K60" s="1918" t="s">
        <v>2695</v>
      </c>
      <c r="L60" s="569">
        <v>3</v>
      </c>
      <c r="M60" s="692"/>
      <c r="N60" s="910"/>
      <c r="P60" s="226"/>
      <c r="R60" s="226"/>
      <c r="T60" s="226"/>
      <c r="V60" s="226"/>
      <c r="X60" s="226"/>
      <c r="Z60" s="226"/>
      <c r="AB60" s="226"/>
    </row>
    <row r="61" spans="2:29" ht="20.100000000000001" customHeight="1" thickTop="1" thickBot="1">
      <c r="J61" s="2155" t="s">
        <v>2731</v>
      </c>
      <c r="K61" s="1918" t="s">
        <v>2698</v>
      </c>
      <c r="L61" s="569">
        <v>4</v>
      </c>
      <c r="M61" s="692"/>
      <c r="N61" s="910"/>
      <c r="P61" s="226"/>
      <c r="R61" s="226"/>
      <c r="T61" s="226"/>
      <c r="V61" s="226"/>
      <c r="X61" s="226"/>
      <c r="Z61" s="226"/>
      <c r="AB61" s="226"/>
    </row>
    <row r="62" spans="2:29" ht="20.100000000000001" customHeight="1" thickTop="1" thickBot="1">
      <c r="J62" s="2155" t="s">
        <v>2732</v>
      </c>
      <c r="K62" s="1918" t="s">
        <v>2696</v>
      </c>
      <c r="L62" s="569">
        <v>7</v>
      </c>
      <c r="M62" s="692"/>
      <c r="N62" s="910"/>
      <c r="P62" s="226"/>
      <c r="R62" s="226"/>
      <c r="T62" s="226"/>
      <c r="V62" s="226"/>
      <c r="X62" s="226"/>
      <c r="Z62" s="226"/>
      <c r="AB62" s="226"/>
    </row>
    <row r="63" spans="2:29" ht="20.100000000000001" customHeight="1" thickTop="1" thickBot="1">
      <c r="J63" s="2155" t="s">
        <v>2733</v>
      </c>
      <c r="K63" s="1918" t="s">
        <v>2697</v>
      </c>
      <c r="L63" s="569">
        <v>5</v>
      </c>
      <c r="M63" s="692"/>
      <c r="N63" s="910"/>
      <c r="P63" s="226"/>
      <c r="R63" s="226"/>
      <c r="T63" s="226"/>
      <c r="V63" s="226"/>
      <c r="X63" s="226"/>
      <c r="Z63" s="226"/>
      <c r="AB63" s="226"/>
    </row>
    <row r="64" spans="2:29" s="272" customFormat="1" ht="2.25" customHeight="1" thickTop="1" thickBot="1">
      <c r="B64" s="2128"/>
      <c r="C64" s="2129"/>
      <c r="D64" s="2130"/>
      <c r="E64" s="2131"/>
      <c r="F64" s="2132"/>
      <c r="G64" s="2133"/>
      <c r="H64" s="2134"/>
      <c r="I64" s="2134"/>
      <c r="J64" s="2156"/>
      <c r="K64" s="1926"/>
      <c r="L64" s="1919"/>
      <c r="M64" s="693"/>
      <c r="N64" s="2135"/>
      <c r="O64" s="2136"/>
      <c r="P64" s="2137"/>
      <c r="Q64" s="2136"/>
      <c r="R64" s="2137"/>
      <c r="S64" s="2136"/>
      <c r="T64" s="2137"/>
      <c r="U64" s="2136"/>
      <c r="V64" s="2137"/>
      <c r="W64" s="2136"/>
      <c r="X64" s="2137"/>
      <c r="Y64" s="2136"/>
      <c r="Z64" s="2137"/>
      <c r="AA64" s="2136"/>
      <c r="AB64" s="2137"/>
      <c r="AC64" s="2136"/>
    </row>
    <row r="65" spans="2:29" ht="20.100000000000001" customHeight="1" thickTop="1" thickBot="1">
      <c r="J65" s="2157" t="s">
        <v>2734</v>
      </c>
      <c r="K65" s="1920" t="s">
        <v>2699</v>
      </c>
      <c r="L65" s="569">
        <v>1</v>
      </c>
      <c r="M65" s="692"/>
      <c r="N65" s="910"/>
      <c r="P65" s="226"/>
      <c r="R65" s="226"/>
      <c r="T65" s="226"/>
      <c r="V65" s="226"/>
      <c r="X65" s="226"/>
      <c r="Z65" s="226"/>
      <c r="AB65" s="226"/>
    </row>
    <row r="66" spans="2:29" ht="20.100000000000001" customHeight="1" thickTop="1" thickBot="1">
      <c r="J66" s="2158" t="s">
        <v>2735</v>
      </c>
      <c r="K66" s="1920" t="s">
        <v>2700</v>
      </c>
      <c r="L66" s="569">
        <v>2</v>
      </c>
      <c r="M66" s="692"/>
      <c r="N66" s="910"/>
      <c r="P66" s="226"/>
      <c r="R66" s="226"/>
      <c r="T66" s="226"/>
      <c r="V66" s="226"/>
      <c r="X66" s="226"/>
      <c r="Z66" s="226"/>
      <c r="AB66" s="226"/>
    </row>
    <row r="67" spans="2:29" ht="20.100000000000001" customHeight="1" thickTop="1" thickBot="1">
      <c r="J67" s="2157" t="s">
        <v>2736</v>
      </c>
      <c r="K67" s="1927" t="s">
        <v>2709</v>
      </c>
      <c r="L67" s="569">
        <v>1</v>
      </c>
      <c r="M67" s="692"/>
      <c r="N67" s="910"/>
      <c r="P67" s="226"/>
      <c r="R67" s="226"/>
      <c r="T67" s="226"/>
      <c r="V67" s="226"/>
      <c r="X67" s="226"/>
      <c r="Z67" s="226"/>
      <c r="AB67" s="226"/>
    </row>
    <row r="68" spans="2:29" ht="20.100000000000001" customHeight="1" thickTop="1" thickBot="1">
      <c r="J68" s="2159" t="s">
        <v>2737</v>
      </c>
      <c r="K68" s="1927" t="s">
        <v>2710</v>
      </c>
      <c r="L68" s="569">
        <v>1</v>
      </c>
      <c r="M68" s="692"/>
      <c r="N68" s="910"/>
      <c r="P68" s="226"/>
      <c r="R68" s="226"/>
      <c r="T68" s="226"/>
      <c r="V68" s="226"/>
      <c r="X68" s="226"/>
      <c r="Z68" s="226"/>
      <c r="AB68" s="226"/>
    </row>
    <row r="69" spans="2:29" ht="20.100000000000001" customHeight="1" thickTop="1" thickBot="1">
      <c r="J69" s="2159" t="s">
        <v>2738</v>
      </c>
      <c r="K69" s="1927" t="s">
        <v>2711</v>
      </c>
      <c r="L69" s="569">
        <v>1</v>
      </c>
      <c r="M69" s="692"/>
      <c r="N69" s="910"/>
      <c r="P69" s="226"/>
      <c r="R69" s="226"/>
      <c r="T69" s="226"/>
      <c r="V69" s="226"/>
      <c r="X69" s="226"/>
      <c r="Z69" s="226"/>
      <c r="AB69" s="226"/>
    </row>
    <row r="70" spans="2:29" ht="20.100000000000001" customHeight="1" thickTop="1" thickBot="1">
      <c r="J70" s="2159" t="s">
        <v>2739</v>
      </c>
      <c r="K70" s="1927" t="s">
        <v>2701</v>
      </c>
      <c r="L70" s="569">
        <v>2</v>
      </c>
      <c r="M70" s="692"/>
      <c r="N70" s="910"/>
      <c r="P70" s="226"/>
      <c r="R70" s="226"/>
      <c r="T70" s="226"/>
      <c r="V70" s="226"/>
      <c r="X70" s="226"/>
      <c r="Z70" s="226"/>
      <c r="AB70" s="226"/>
    </row>
    <row r="71" spans="2:29" ht="20.100000000000001" customHeight="1" thickTop="1" thickBot="1">
      <c r="J71" s="2159" t="s">
        <v>2740</v>
      </c>
      <c r="K71" s="1927" t="s">
        <v>2702</v>
      </c>
      <c r="L71" s="569">
        <v>2</v>
      </c>
      <c r="M71" s="692"/>
      <c r="N71" s="910"/>
      <c r="P71" s="226"/>
      <c r="R71" s="226"/>
      <c r="T71" s="226"/>
      <c r="V71" s="226"/>
      <c r="X71" s="226"/>
      <c r="Z71" s="226"/>
      <c r="AB71" s="226"/>
    </row>
    <row r="72" spans="2:29" ht="20.100000000000001" customHeight="1" thickTop="1" thickBot="1">
      <c r="J72" s="2159" t="s">
        <v>2741</v>
      </c>
      <c r="K72" s="1927" t="s">
        <v>2703</v>
      </c>
      <c r="L72" s="569">
        <v>2</v>
      </c>
      <c r="M72" s="692"/>
      <c r="N72" s="910"/>
      <c r="P72" s="226"/>
      <c r="R72" s="226"/>
      <c r="T72" s="226"/>
      <c r="V72" s="226"/>
      <c r="X72" s="226"/>
      <c r="Z72" s="226"/>
      <c r="AB72" s="226"/>
    </row>
    <row r="73" spans="2:29" ht="20.100000000000001" customHeight="1" thickTop="1" thickBot="1">
      <c r="J73" s="2159" t="s">
        <v>2742</v>
      </c>
      <c r="K73" s="1927" t="s">
        <v>2704</v>
      </c>
      <c r="L73" s="569">
        <v>1</v>
      </c>
      <c r="M73" s="692"/>
      <c r="N73" s="910"/>
      <c r="P73" s="226"/>
      <c r="R73" s="226"/>
      <c r="T73" s="226"/>
      <c r="V73" s="226"/>
      <c r="X73" s="226"/>
      <c r="Z73" s="226"/>
      <c r="AB73" s="226"/>
    </row>
    <row r="74" spans="2:29" ht="20.100000000000001" customHeight="1" thickTop="1" thickBot="1">
      <c r="J74" s="2159" t="s">
        <v>2743</v>
      </c>
      <c r="K74" s="1927" t="s">
        <v>2705</v>
      </c>
      <c r="L74" s="569">
        <v>5</v>
      </c>
      <c r="M74" s="692"/>
      <c r="N74" s="910"/>
      <c r="P74" s="226"/>
      <c r="R74" s="226"/>
      <c r="T74" s="226"/>
      <c r="V74" s="226"/>
      <c r="X74" s="226"/>
      <c r="Z74" s="226"/>
      <c r="AB74" s="226"/>
    </row>
    <row r="75" spans="2:29" ht="20.100000000000001" customHeight="1" thickTop="1" thickBot="1">
      <c r="J75" s="2159" t="s">
        <v>2744</v>
      </c>
      <c r="K75" s="1927" t="s">
        <v>2706</v>
      </c>
      <c r="L75" s="569">
        <v>4</v>
      </c>
      <c r="M75" s="692"/>
      <c r="N75" s="910"/>
      <c r="P75" s="226"/>
      <c r="R75" s="226"/>
      <c r="T75" s="226"/>
      <c r="V75" s="226"/>
      <c r="X75" s="226"/>
      <c r="Z75" s="226"/>
      <c r="AB75" s="226"/>
    </row>
    <row r="76" spans="2:29" ht="20.100000000000001" customHeight="1" thickTop="1" thickBot="1">
      <c r="J76" s="2159" t="s">
        <v>2745</v>
      </c>
      <c r="K76" s="1927" t="s">
        <v>2707</v>
      </c>
      <c r="L76" s="569">
        <v>2</v>
      </c>
      <c r="M76" s="692"/>
      <c r="N76" s="910"/>
      <c r="P76" s="226"/>
      <c r="R76" s="226"/>
      <c r="T76" s="226"/>
      <c r="V76" s="226"/>
      <c r="X76" s="226"/>
      <c r="Z76" s="226"/>
      <c r="AB76" s="226"/>
    </row>
    <row r="77" spans="2:29" ht="20.100000000000001" customHeight="1" thickTop="1" thickBot="1">
      <c r="J77" s="2159" t="s">
        <v>2746</v>
      </c>
      <c r="K77" s="1927" t="s">
        <v>2708</v>
      </c>
      <c r="L77" s="569">
        <v>2</v>
      </c>
      <c r="M77" s="692"/>
      <c r="N77" s="910"/>
      <c r="P77" s="226"/>
      <c r="R77" s="226"/>
      <c r="T77" s="226"/>
      <c r="V77" s="226"/>
      <c r="X77" s="226"/>
      <c r="Z77" s="226"/>
      <c r="AB77" s="226"/>
    </row>
    <row r="78" spans="2:29" ht="20.100000000000001" customHeight="1" thickTop="1" thickBot="1">
      <c r="J78" s="2159" t="s">
        <v>2747</v>
      </c>
      <c r="K78" s="1927" t="s">
        <v>2712</v>
      </c>
      <c r="L78" s="569">
        <v>2</v>
      </c>
      <c r="M78" s="692"/>
      <c r="N78" s="910"/>
      <c r="P78" s="226"/>
      <c r="R78" s="226"/>
      <c r="T78" s="226"/>
      <c r="V78" s="226"/>
      <c r="X78" s="226"/>
      <c r="Z78" s="226"/>
      <c r="AB78" s="226"/>
    </row>
    <row r="79" spans="2:29" ht="20.100000000000001" customHeight="1" thickTop="1" thickBot="1">
      <c r="J79" s="2159" t="s">
        <v>2748</v>
      </c>
      <c r="K79" s="1927" t="s">
        <v>2713</v>
      </c>
      <c r="L79" s="569">
        <v>1</v>
      </c>
      <c r="M79" s="692"/>
      <c r="N79" s="910"/>
      <c r="P79" s="226"/>
      <c r="R79" s="226"/>
      <c r="T79" s="226"/>
      <c r="V79" s="226"/>
      <c r="X79" s="226"/>
      <c r="Z79" s="226"/>
      <c r="AB79" s="226"/>
    </row>
    <row r="80" spans="2:29" s="272" customFormat="1" ht="2.25" customHeight="1" thickTop="1" thickBot="1">
      <c r="B80" s="2128"/>
      <c r="C80" s="2129"/>
      <c r="D80" s="2130"/>
      <c r="E80" s="2131"/>
      <c r="F80" s="2132"/>
      <c r="G80" s="2133"/>
      <c r="H80" s="2134"/>
      <c r="I80" s="2134"/>
      <c r="J80" s="2156"/>
      <c r="K80" s="1926"/>
      <c r="L80" s="1919"/>
      <c r="M80" s="693"/>
      <c r="N80" s="2135"/>
      <c r="O80" s="2136"/>
      <c r="P80" s="2137"/>
      <c r="Q80" s="2136"/>
      <c r="R80" s="2137"/>
      <c r="S80" s="2136"/>
      <c r="T80" s="2137"/>
      <c r="U80" s="2136"/>
      <c r="V80" s="2137"/>
      <c r="W80" s="2136"/>
      <c r="X80" s="2137"/>
      <c r="Y80" s="2136"/>
      <c r="Z80" s="2137"/>
      <c r="AA80" s="2136"/>
      <c r="AB80" s="2137"/>
      <c r="AC80" s="2136"/>
    </row>
    <row r="81" spans="10:28" ht="20.100000000000001" customHeight="1" thickTop="1" thickBot="1">
      <c r="J81" s="2160" t="s">
        <v>2749</v>
      </c>
      <c r="K81" s="1921" t="s">
        <v>2714</v>
      </c>
      <c r="L81" s="569">
        <v>2</v>
      </c>
      <c r="M81" s="692"/>
      <c r="N81" s="910"/>
      <c r="P81" s="226"/>
      <c r="R81" s="226"/>
      <c r="T81" s="226"/>
      <c r="V81" s="226"/>
      <c r="X81" s="226"/>
      <c r="Z81" s="226"/>
      <c r="AB81" s="226"/>
    </row>
    <row r="82" spans="10:28" ht="20.100000000000001" customHeight="1" thickTop="1" thickBot="1">
      <c r="J82" s="2160" t="s">
        <v>2750</v>
      </c>
      <c r="K82" s="1921" t="s">
        <v>2715</v>
      </c>
      <c r="L82" s="569">
        <v>1</v>
      </c>
      <c r="M82" s="692"/>
      <c r="N82" s="910"/>
      <c r="P82" s="226"/>
      <c r="R82" s="226"/>
      <c r="T82" s="226"/>
      <c r="V82" s="226"/>
      <c r="X82" s="226"/>
      <c r="Z82" s="226"/>
      <c r="AB82" s="226"/>
    </row>
    <row r="83" spans="10:28" ht="20.100000000000001" customHeight="1" thickTop="1" thickBot="1">
      <c r="J83" s="2161" t="s">
        <v>2751</v>
      </c>
      <c r="K83" s="1921" t="s">
        <v>2717</v>
      </c>
      <c r="L83" s="569">
        <v>3</v>
      </c>
      <c r="M83" s="692"/>
      <c r="N83" s="910"/>
      <c r="P83" s="226"/>
      <c r="R83" s="226"/>
      <c r="T83" s="226"/>
      <c r="V83" s="226"/>
      <c r="X83" s="226"/>
      <c r="Z83" s="226"/>
      <c r="AB83" s="226"/>
    </row>
    <row r="84" spans="10:28" ht="20.100000000000001" customHeight="1" thickTop="1" thickBot="1">
      <c r="J84" s="2160" t="s">
        <v>2752</v>
      </c>
      <c r="K84" s="1921" t="s">
        <v>2716</v>
      </c>
      <c r="L84" s="569">
        <v>2</v>
      </c>
      <c r="M84" s="692"/>
      <c r="N84" s="910"/>
      <c r="P84" s="226"/>
      <c r="R84" s="226"/>
      <c r="T84" s="226"/>
      <c r="V84" s="226"/>
      <c r="X84" s="226"/>
      <c r="Z84" s="226"/>
      <c r="AB84" s="226"/>
    </row>
    <row r="85" spans="10:28" ht="20.100000000000001" customHeight="1" thickTop="1" thickBot="1">
      <c r="J85" s="2160" t="s">
        <v>2753</v>
      </c>
      <c r="K85" s="1921" t="s">
        <v>2718</v>
      </c>
      <c r="L85" s="569">
        <v>2</v>
      </c>
      <c r="M85" s="692"/>
      <c r="N85" s="910"/>
      <c r="P85" s="226"/>
      <c r="R85" s="226"/>
      <c r="T85" s="226"/>
      <c r="V85" s="226"/>
      <c r="X85" s="226"/>
      <c r="Z85" s="226"/>
      <c r="AB85" s="226"/>
    </row>
    <row r="86" spans="10:28" ht="20.100000000000001" customHeight="1" thickTop="1" thickBot="1">
      <c r="J86" s="2161" t="s">
        <v>1311</v>
      </c>
      <c r="K86" s="1921" t="s">
        <v>2719</v>
      </c>
      <c r="L86" s="569">
        <v>4</v>
      </c>
      <c r="M86" s="692"/>
      <c r="N86" s="910"/>
      <c r="P86" s="226"/>
      <c r="R86" s="226"/>
      <c r="T86" s="226"/>
      <c r="V86" s="226"/>
      <c r="X86" s="226"/>
      <c r="Z86" s="226"/>
      <c r="AB86" s="226"/>
    </row>
    <row r="87" spans="10:28" ht="20.100000000000001" customHeight="1" thickTop="1" thickBot="1">
      <c r="J87" s="2160" t="s">
        <v>2754</v>
      </c>
      <c r="K87" s="1921" t="s">
        <v>2720</v>
      </c>
      <c r="L87" s="569">
        <v>0.5</v>
      </c>
      <c r="M87" s="692"/>
      <c r="N87" s="910"/>
      <c r="P87" s="226"/>
      <c r="R87" s="226"/>
      <c r="T87" s="226"/>
      <c r="V87" s="226"/>
      <c r="X87" s="226"/>
      <c r="Z87" s="226"/>
      <c r="AB87" s="226"/>
    </row>
    <row r="88" spans="10:28" ht="20.100000000000001" customHeight="1" thickTop="1" thickBot="1">
      <c r="J88" s="2160" t="s">
        <v>2755</v>
      </c>
      <c r="K88" s="1921" t="s">
        <v>2721</v>
      </c>
      <c r="L88" s="569">
        <v>1</v>
      </c>
      <c r="M88" s="692"/>
      <c r="N88" s="910"/>
      <c r="P88" s="226"/>
      <c r="R88" s="226"/>
      <c r="T88" s="226"/>
      <c r="V88" s="226"/>
      <c r="X88" s="226"/>
      <c r="Z88" s="226"/>
      <c r="AB88" s="226"/>
    </row>
    <row r="89" spans="10:28" ht="20.100000000000001" customHeight="1" thickTop="1" thickBot="1">
      <c r="J89" s="2160" t="s">
        <v>2756</v>
      </c>
      <c r="K89" s="1921" t="s">
        <v>2722</v>
      </c>
      <c r="L89" s="569">
        <v>2</v>
      </c>
      <c r="M89" s="692"/>
      <c r="N89" s="910"/>
      <c r="P89" s="226"/>
      <c r="R89" s="226"/>
      <c r="T89" s="226"/>
      <c r="V89" s="226"/>
      <c r="X89" s="226"/>
      <c r="Z89" s="226"/>
      <c r="AB89" s="226"/>
    </row>
    <row r="90" spans="10:28" ht="20.100000000000001" customHeight="1" thickTop="1" thickBot="1">
      <c r="J90" s="2160" t="s">
        <v>2757</v>
      </c>
      <c r="K90" s="1921" t="s">
        <v>2723</v>
      </c>
      <c r="L90" s="569">
        <v>1</v>
      </c>
      <c r="M90" s="692"/>
      <c r="N90" s="910"/>
      <c r="P90" s="226"/>
      <c r="R90" s="226"/>
      <c r="T90" s="226"/>
      <c r="V90" s="226"/>
      <c r="X90" s="226"/>
      <c r="Z90" s="226"/>
      <c r="AB90" s="226"/>
    </row>
    <row r="91" spans="10:28" ht="20.100000000000001" customHeight="1" thickTop="1" thickBot="1">
      <c r="J91" s="2160" t="s">
        <v>2758</v>
      </c>
      <c r="K91" s="1921" t="s">
        <v>2724</v>
      </c>
      <c r="L91" s="569">
        <v>2</v>
      </c>
      <c r="M91" s="692"/>
      <c r="N91" s="910"/>
      <c r="P91" s="226"/>
      <c r="R91" s="226"/>
      <c r="T91" s="226"/>
      <c r="V91" s="226"/>
      <c r="X91" s="226"/>
      <c r="Z91" s="226"/>
      <c r="AB91" s="226"/>
    </row>
    <row r="92" spans="10:28" ht="20.100000000000001" customHeight="1" thickTop="1" thickBot="1">
      <c r="J92" s="2160" t="s">
        <v>2759</v>
      </c>
      <c r="K92" s="1921" t="s">
        <v>2725</v>
      </c>
      <c r="L92" s="569">
        <v>2</v>
      </c>
      <c r="M92" s="692"/>
      <c r="N92" s="910"/>
      <c r="P92" s="226"/>
      <c r="R92" s="226"/>
      <c r="T92" s="226"/>
      <c r="V92" s="226"/>
      <c r="X92" s="226"/>
      <c r="Z92" s="226"/>
      <c r="AB92" s="226"/>
    </row>
    <row r="93" spans="10:28" ht="20.100000000000001" customHeight="1" thickTop="1" thickBot="1">
      <c r="J93" s="2160" t="s">
        <v>2760</v>
      </c>
      <c r="K93" s="1921" t="s">
        <v>2697</v>
      </c>
      <c r="L93" s="569">
        <v>1</v>
      </c>
      <c r="M93" s="692"/>
      <c r="N93" s="910"/>
      <c r="P93" s="226"/>
      <c r="R93" s="226"/>
      <c r="T93" s="226"/>
      <c r="V93" s="226"/>
      <c r="X93" s="226"/>
      <c r="Z93" s="226"/>
      <c r="AB93" s="226"/>
    </row>
    <row r="94" spans="10:28" ht="20.100000000000001" customHeight="1" thickTop="1" thickBot="1">
      <c r="J94" s="2160" t="s">
        <v>2761</v>
      </c>
      <c r="K94" s="1921" t="s">
        <v>2726</v>
      </c>
      <c r="L94" s="569">
        <v>2</v>
      </c>
      <c r="M94" s="692"/>
      <c r="N94" s="910"/>
      <c r="P94" s="226"/>
      <c r="R94" s="226"/>
      <c r="T94" s="226"/>
      <c r="V94" s="226"/>
      <c r="X94" s="226"/>
      <c r="Z94" s="226"/>
      <c r="AB94" s="226"/>
    </row>
    <row r="95" spans="10:28" ht="20.100000000000001" customHeight="1" thickTop="1" thickBot="1">
      <c r="J95" s="2160" t="s">
        <v>2762</v>
      </c>
      <c r="K95" s="1921" t="s">
        <v>2727</v>
      </c>
      <c r="L95" s="569">
        <v>1</v>
      </c>
      <c r="M95" s="692"/>
      <c r="N95" s="910"/>
      <c r="P95" s="226"/>
      <c r="R95" s="226"/>
      <c r="T95" s="226"/>
      <c r="V95" s="226"/>
      <c r="X95" s="226"/>
      <c r="Z95" s="226"/>
      <c r="AB95" s="226"/>
    </row>
    <row r="96" spans="10:28" ht="20.100000000000001" customHeight="1" thickTop="1" thickBot="1">
      <c r="J96" s="2160" t="s">
        <v>2763</v>
      </c>
      <c r="K96" s="1921" t="s">
        <v>2728</v>
      </c>
      <c r="L96" s="569">
        <v>1</v>
      </c>
      <c r="M96" s="692"/>
      <c r="N96" s="910"/>
      <c r="P96" s="226"/>
      <c r="R96" s="226"/>
      <c r="T96" s="226"/>
      <c r="V96" s="226"/>
      <c r="X96" s="226"/>
      <c r="Z96" s="226"/>
      <c r="AB96" s="226"/>
    </row>
    <row r="97" spans="14:29" ht="24" thickTop="1">
      <c r="N97"/>
      <c r="O97"/>
      <c r="Q97"/>
      <c r="S97"/>
      <c r="U97"/>
      <c r="W97"/>
      <c r="Y97"/>
      <c r="AA97"/>
      <c r="AC97"/>
    </row>
    <row r="98" spans="14:29" ht="23.25">
      <c r="N98"/>
      <c r="O98"/>
      <c r="Q98"/>
      <c r="S98"/>
      <c r="U98"/>
      <c r="W98"/>
      <c r="Y98"/>
      <c r="AA98"/>
      <c r="AC98"/>
    </row>
    <row r="99" spans="14:29" ht="23.25">
      <c r="N99"/>
      <c r="O99"/>
      <c r="Q99"/>
      <c r="S99"/>
      <c r="U99"/>
      <c r="W99"/>
      <c r="Y99"/>
      <c r="AA99"/>
      <c r="AC99"/>
    </row>
    <row r="100" spans="14:29" ht="23.25">
      <c r="N100"/>
      <c r="O100"/>
      <c r="Q100"/>
      <c r="S100"/>
      <c r="U100"/>
      <c r="W100"/>
      <c r="Y100"/>
      <c r="AA100"/>
      <c r="AC100"/>
    </row>
    <row r="101" spans="14:29" ht="23.25">
      <c r="N101"/>
      <c r="O101"/>
      <c r="Q101"/>
      <c r="S101"/>
      <c r="U101"/>
      <c r="W101"/>
      <c r="Y101"/>
      <c r="AA101"/>
      <c r="AC101"/>
    </row>
    <row r="102" spans="14:29" ht="23.25">
      <c r="N102"/>
      <c r="O102"/>
      <c r="Q102"/>
      <c r="S102"/>
      <c r="U102"/>
      <c r="W102"/>
      <c r="Y102"/>
      <c r="AA102"/>
      <c r="AC102"/>
    </row>
    <row r="103" spans="14:29" ht="23.25">
      <c r="N103"/>
      <c r="O103"/>
      <c r="Q103"/>
      <c r="S103"/>
      <c r="U103"/>
      <c r="W103"/>
      <c r="Y103"/>
      <c r="AA103"/>
      <c r="AC103"/>
    </row>
    <row r="104" spans="14:29" ht="23.25">
      <c r="N104"/>
      <c r="O104"/>
      <c r="Q104"/>
      <c r="S104"/>
      <c r="U104"/>
      <c r="W104"/>
      <c r="Y104"/>
      <c r="AA104"/>
      <c r="AC104"/>
    </row>
    <row r="105" spans="14:29" ht="23.25">
      <c r="N105"/>
      <c r="O105"/>
      <c r="Q105"/>
      <c r="S105"/>
      <c r="U105"/>
      <c r="W105"/>
      <c r="Y105"/>
      <c r="AA105"/>
      <c r="AC105"/>
    </row>
    <row r="106" spans="14:29" ht="23.25">
      <c r="N106"/>
      <c r="O106"/>
      <c r="Q106"/>
      <c r="S106"/>
      <c r="U106"/>
      <c r="W106"/>
      <c r="Y106"/>
      <c r="AA106"/>
      <c r="AC106"/>
    </row>
    <row r="107" spans="14:29" ht="23.25">
      <c r="N107"/>
      <c r="O107"/>
      <c r="Q107"/>
      <c r="S107"/>
      <c r="U107"/>
      <c r="W107"/>
      <c r="Y107"/>
      <c r="AA107"/>
      <c r="AC107"/>
    </row>
    <row r="108" spans="14:29" ht="23.25">
      <c r="N108"/>
      <c r="O108"/>
      <c r="Q108"/>
      <c r="S108"/>
      <c r="U108"/>
      <c r="W108"/>
      <c r="Y108"/>
      <c r="AA108"/>
      <c r="AC108"/>
    </row>
    <row r="109" spans="14:29" ht="23.25">
      <c r="N109"/>
      <c r="O109"/>
      <c r="Q109"/>
      <c r="S109"/>
      <c r="U109"/>
      <c r="W109"/>
      <c r="Y109"/>
      <c r="AA109"/>
      <c r="AC109"/>
    </row>
    <row r="110" spans="14:29" ht="23.25">
      <c r="N110"/>
      <c r="O110"/>
      <c r="Q110"/>
      <c r="S110"/>
      <c r="U110"/>
      <c r="W110"/>
      <c r="Y110"/>
      <c r="AA110"/>
      <c r="AC110"/>
    </row>
    <row r="111" spans="14:29" ht="23.25">
      <c r="N111"/>
      <c r="O111"/>
      <c r="Q111"/>
      <c r="S111"/>
      <c r="U111"/>
      <c r="W111"/>
      <c r="Y111"/>
      <c r="AA111"/>
      <c r="AC111"/>
    </row>
    <row r="112" spans="14:29" ht="23.25">
      <c r="N112"/>
      <c r="O112"/>
      <c r="Q112"/>
      <c r="S112"/>
      <c r="U112"/>
      <c r="W112"/>
      <c r="Y112"/>
      <c r="AA112"/>
      <c r="AC112"/>
    </row>
    <row r="113" spans="14:29" ht="23.25">
      <c r="N113"/>
      <c r="O113"/>
      <c r="Q113"/>
      <c r="S113"/>
      <c r="U113"/>
      <c r="W113"/>
      <c r="Y113"/>
      <c r="AA113"/>
      <c r="AC113"/>
    </row>
    <row r="114" spans="14:29" ht="23.25">
      <c r="N114"/>
      <c r="O114"/>
      <c r="Q114"/>
      <c r="S114"/>
      <c r="U114"/>
      <c r="W114"/>
      <c r="Y114"/>
      <c r="AA114"/>
      <c r="AC114"/>
    </row>
    <row r="115" spans="14:29" ht="23.25">
      <c r="N115"/>
      <c r="O115"/>
      <c r="Q115"/>
      <c r="S115"/>
      <c r="U115"/>
      <c r="W115"/>
      <c r="Y115"/>
      <c r="AA115"/>
      <c r="AC115"/>
    </row>
    <row r="116" spans="14:29" ht="23.25">
      <c r="N116"/>
      <c r="O116"/>
      <c r="Q116"/>
      <c r="S116"/>
      <c r="U116"/>
      <c r="W116"/>
      <c r="Y116"/>
      <c r="AA116"/>
      <c r="AC116"/>
    </row>
    <row r="117" spans="14:29" ht="23.25">
      <c r="N117"/>
      <c r="O117"/>
      <c r="Q117"/>
      <c r="S117"/>
      <c r="U117"/>
      <c r="W117"/>
      <c r="Y117"/>
      <c r="AA117"/>
      <c r="AC117"/>
    </row>
    <row r="118" spans="14:29" ht="23.25">
      <c r="N118"/>
      <c r="O118"/>
      <c r="Q118"/>
      <c r="S118"/>
      <c r="U118"/>
      <c r="W118"/>
      <c r="Y118"/>
      <c r="AA118"/>
      <c r="AC118"/>
    </row>
    <row r="119" spans="14:29" ht="23.25">
      <c r="N119"/>
      <c r="O119"/>
      <c r="Q119"/>
      <c r="S119"/>
      <c r="U119"/>
      <c r="W119"/>
      <c r="Y119"/>
      <c r="AA119"/>
      <c r="AC119"/>
    </row>
    <row r="120" spans="14:29" ht="23.25">
      <c r="N120"/>
      <c r="O120"/>
      <c r="Q120"/>
      <c r="S120"/>
      <c r="U120"/>
      <c r="W120"/>
      <c r="Y120"/>
      <c r="AA120"/>
      <c r="AC120"/>
    </row>
    <row r="121" spans="14:29" ht="23.25">
      <c r="N121"/>
      <c r="O121"/>
      <c r="Q121"/>
      <c r="S121"/>
      <c r="U121"/>
      <c r="W121"/>
      <c r="Y121"/>
      <c r="AA121"/>
      <c r="AC121"/>
    </row>
    <row r="122" spans="14:29" ht="23.25">
      <c r="N122"/>
      <c r="O122"/>
      <c r="Q122"/>
      <c r="S122"/>
      <c r="U122"/>
      <c r="W122"/>
      <c r="Y122"/>
      <c r="AA122"/>
      <c r="AC122"/>
    </row>
    <row r="123" spans="14:29" ht="23.25">
      <c r="N123"/>
      <c r="O123"/>
      <c r="Q123"/>
      <c r="S123"/>
      <c r="U123"/>
      <c r="W123"/>
      <c r="Y123"/>
      <c r="AA123"/>
      <c r="AC123"/>
    </row>
    <row r="124" spans="14:29" ht="23.25">
      <c r="N124"/>
      <c r="O124"/>
      <c r="Q124"/>
      <c r="S124"/>
      <c r="U124"/>
      <c r="W124"/>
      <c r="Y124"/>
      <c r="AA124"/>
      <c r="AC124"/>
    </row>
    <row r="125" spans="14:29" ht="23.25">
      <c r="N125"/>
      <c r="O125"/>
      <c r="Q125"/>
      <c r="S125"/>
      <c r="U125"/>
      <c r="W125"/>
      <c r="Y125"/>
      <c r="AA125"/>
      <c r="AC125"/>
    </row>
    <row r="126" spans="14:29" ht="23.25">
      <c r="N126"/>
      <c r="O126"/>
      <c r="Q126"/>
      <c r="S126"/>
      <c r="U126"/>
      <c r="W126"/>
      <c r="Y126"/>
      <c r="AA126"/>
      <c r="AC126"/>
    </row>
    <row r="127" spans="14:29" ht="23.25">
      <c r="N127"/>
      <c r="O127"/>
      <c r="Q127"/>
      <c r="S127"/>
      <c r="U127"/>
      <c r="W127"/>
      <c r="Y127"/>
      <c r="AA127"/>
      <c r="AC127"/>
    </row>
    <row r="128" spans="14:29" ht="23.25">
      <c r="N128"/>
      <c r="O128"/>
      <c r="Q128"/>
      <c r="S128"/>
      <c r="U128"/>
      <c r="W128"/>
      <c r="Y128"/>
      <c r="AA128"/>
      <c r="AC128"/>
    </row>
    <row r="129" spans="14:29" ht="23.25">
      <c r="N129"/>
      <c r="O129"/>
      <c r="Q129"/>
      <c r="S129"/>
      <c r="U129"/>
      <c r="W129"/>
      <c r="Y129"/>
      <c r="AA129"/>
      <c r="AC129"/>
    </row>
    <row r="130" spans="14:29" ht="23.25">
      <c r="N130"/>
      <c r="O130"/>
      <c r="Q130"/>
      <c r="S130"/>
      <c r="U130"/>
      <c r="W130"/>
      <c r="Y130"/>
      <c r="AA130"/>
      <c r="AC130"/>
    </row>
    <row r="131" spans="14:29" ht="23.25">
      <c r="N131"/>
      <c r="O131"/>
      <c r="Q131"/>
      <c r="S131"/>
      <c r="U131"/>
      <c r="W131"/>
      <c r="Y131"/>
      <c r="AA131"/>
      <c r="AC131"/>
    </row>
    <row r="132" spans="14:29" ht="23.25">
      <c r="N132"/>
      <c r="O132"/>
      <c r="Q132"/>
      <c r="S132"/>
      <c r="U132"/>
      <c r="W132"/>
      <c r="Y132"/>
      <c r="AA132"/>
      <c r="AC132"/>
    </row>
    <row r="133" spans="14:29" ht="23.25">
      <c r="N133"/>
      <c r="O133"/>
      <c r="Q133"/>
      <c r="S133"/>
      <c r="U133"/>
      <c r="W133"/>
      <c r="Y133"/>
      <c r="AA133"/>
      <c r="AC133"/>
    </row>
    <row r="134" spans="14:29" ht="23.25">
      <c r="N134"/>
      <c r="O134"/>
      <c r="Q134"/>
      <c r="S134"/>
      <c r="U134"/>
      <c r="W134"/>
      <c r="Y134"/>
      <c r="AA134"/>
      <c r="AC134"/>
    </row>
    <row r="135" spans="14:29" ht="23.25">
      <c r="N135"/>
      <c r="O135"/>
      <c r="Q135"/>
      <c r="S135"/>
      <c r="U135"/>
      <c r="W135"/>
      <c r="Y135"/>
      <c r="AA135"/>
      <c r="AC135"/>
    </row>
    <row r="136" spans="14:29" ht="23.25">
      <c r="N136"/>
      <c r="O136"/>
      <c r="Q136"/>
      <c r="S136"/>
      <c r="U136"/>
      <c r="W136"/>
      <c r="Y136"/>
      <c r="AA136"/>
      <c r="AC136"/>
    </row>
    <row r="137" spans="14:29" ht="23.25">
      <c r="N137"/>
      <c r="O137"/>
      <c r="Q137"/>
      <c r="S137"/>
      <c r="U137"/>
      <c r="W137"/>
      <c r="Y137"/>
      <c r="AA137"/>
      <c r="AC137"/>
    </row>
    <row r="138" spans="14:29" ht="23.25">
      <c r="N138"/>
      <c r="O138"/>
      <c r="Q138"/>
      <c r="S138"/>
      <c r="U138"/>
      <c r="W138"/>
      <c r="Y138"/>
      <c r="AA138"/>
      <c r="AC138"/>
    </row>
    <row r="139" spans="14:29" ht="23.25">
      <c r="N139"/>
      <c r="O139"/>
      <c r="Q139"/>
      <c r="S139"/>
      <c r="U139"/>
      <c r="W139"/>
      <c r="Y139"/>
      <c r="AA139"/>
      <c r="AC139"/>
    </row>
    <row r="140" spans="14:29" ht="23.25">
      <c r="N140"/>
      <c r="O140"/>
      <c r="Q140"/>
      <c r="S140"/>
      <c r="U140"/>
      <c r="W140"/>
      <c r="Y140"/>
      <c r="AA140"/>
      <c r="AC140"/>
    </row>
    <row r="141" spans="14:29" ht="23.25">
      <c r="N141"/>
      <c r="O141"/>
      <c r="Q141"/>
      <c r="S141"/>
      <c r="U141"/>
      <c r="W141"/>
      <c r="Y141"/>
      <c r="AA141"/>
      <c r="AC141"/>
    </row>
    <row r="142" spans="14:29" ht="23.25">
      <c r="N142"/>
      <c r="O142"/>
      <c r="Q142"/>
      <c r="S142"/>
      <c r="U142"/>
      <c r="W142"/>
      <c r="Y142"/>
      <c r="AA142"/>
      <c r="AC142"/>
    </row>
    <row r="143" spans="14:29" ht="23.25">
      <c r="N143"/>
      <c r="O143"/>
      <c r="Q143"/>
      <c r="S143"/>
      <c r="U143"/>
      <c r="W143"/>
      <c r="Y143"/>
      <c r="AA143"/>
      <c r="AC143"/>
    </row>
    <row r="144" spans="14:29" ht="23.25">
      <c r="N144"/>
      <c r="O144"/>
      <c r="Q144"/>
      <c r="S144"/>
      <c r="U144"/>
      <c r="W144"/>
      <c r="Y144"/>
      <c r="AA144"/>
      <c r="AC144"/>
    </row>
    <row r="145" spans="14:29" ht="23.25">
      <c r="N145"/>
      <c r="O145"/>
      <c r="Q145"/>
      <c r="S145"/>
      <c r="U145"/>
      <c r="W145"/>
      <c r="Y145"/>
      <c r="AA145"/>
      <c r="AC145"/>
    </row>
    <row r="146" spans="14:29" ht="23.25">
      <c r="N146"/>
      <c r="O146"/>
      <c r="Q146"/>
      <c r="S146"/>
      <c r="U146"/>
      <c r="W146"/>
      <c r="Y146"/>
      <c r="AA146"/>
      <c r="AC146"/>
    </row>
    <row r="147" spans="14:29" ht="23.25">
      <c r="N147"/>
      <c r="O147"/>
      <c r="Q147"/>
      <c r="S147"/>
      <c r="U147"/>
      <c r="W147"/>
      <c r="Y147"/>
      <c r="AA147"/>
      <c r="AC147"/>
    </row>
    <row r="148" spans="14:29" ht="23.25">
      <c r="N148"/>
      <c r="O148"/>
      <c r="Q148"/>
      <c r="S148"/>
      <c r="U148"/>
      <c r="W148"/>
      <c r="Y148"/>
      <c r="AA148"/>
      <c r="AC148"/>
    </row>
    <row r="149" spans="14:29" ht="23.25">
      <c r="N149"/>
      <c r="O149"/>
      <c r="Q149"/>
      <c r="S149"/>
      <c r="U149"/>
      <c r="W149"/>
      <c r="Y149"/>
      <c r="AA149"/>
      <c r="AC149"/>
    </row>
    <row r="150" spans="14:29" ht="23.25">
      <c r="N150"/>
      <c r="O150"/>
      <c r="Q150"/>
      <c r="S150"/>
      <c r="U150"/>
      <c r="W150"/>
      <c r="Y150"/>
      <c r="AA150"/>
      <c r="AC150"/>
    </row>
    <row r="151" spans="14:29" ht="23.25">
      <c r="N151"/>
      <c r="O151"/>
      <c r="Q151"/>
      <c r="S151"/>
      <c r="U151"/>
      <c r="W151"/>
      <c r="Y151"/>
      <c r="AA151"/>
      <c r="AC151"/>
    </row>
    <row r="152" spans="14:29" ht="23.25">
      <c r="N152"/>
      <c r="O152"/>
      <c r="Q152"/>
      <c r="S152"/>
      <c r="U152"/>
      <c r="W152"/>
      <c r="Y152"/>
      <c r="AA152"/>
      <c r="AC152"/>
    </row>
    <row r="153" spans="14:29" ht="23.25">
      <c r="N153"/>
      <c r="O153"/>
      <c r="Q153"/>
      <c r="S153"/>
      <c r="U153"/>
      <c r="W153"/>
      <c r="Y153"/>
      <c r="AA153"/>
      <c r="AC153"/>
    </row>
    <row r="154" spans="14:29" ht="23.25">
      <c r="N154"/>
      <c r="O154"/>
      <c r="Q154"/>
      <c r="S154"/>
      <c r="U154"/>
      <c r="W154"/>
      <c r="Y154"/>
      <c r="AA154"/>
      <c r="AC154"/>
    </row>
    <row r="155" spans="14:29" ht="23.25">
      <c r="N155"/>
      <c r="O155"/>
      <c r="Q155"/>
      <c r="S155"/>
      <c r="U155"/>
      <c r="W155"/>
      <c r="Y155"/>
      <c r="AA155"/>
      <c r="AC155"/>
    </row>
    <row r="156" spans="14:29" ht="23.25">
      <c r="N156"/>
      <c r="O156"/>
      <c r="Q156"/>
      <c r="S156"/>
      <c r="U156"/>
      <c r="W156"/>
      <c r="Y156"/>
      <c r="AA156"/>
      <c r="AC156"/>
    </row>
    <row r="157" spans="14:29" ht="23.25">
      <c r="N157"/>
      <c r="O157"/>
      <c r="Q157"/>
      <c r="S157"/>
      <c r="U157"/>
      <c r="W157"/>
      <c r="Y157"/>
      <c r="AA157"/>
      <c r="AC157"/>
    </row>
    <row r="158" spans="14:29" ht="23.25">
      <c r="N158"/>
      <c r="O158"/>
      <c r="Q158"/>
      <c r="S158"/>
      <c r="U158"/>
      <c r="W158"/>
      <c r="Y158"/>
      <c r="AA158"/>
      <c r="AC158"/>
    </row>
    <row r="159" spans="14:29" ht="23.25">
      <c r="N159"/>
      <c r="O159"/>
      <c r="Q159"/>
      <c r="S159"/>
      <c r="U159"/>
      <c r="W159"/>
      <c r="Y159"/>
      <c r="AA159"/>
      <c r="AC159"/>
    </row>
    <row r="160" spans="14:29" ht="23.25">
      <c r="N160"/>
      <c r="O160"/>
      <c r="Q160"/>
      <c r="S160"/>
      <c r="U160"/>
      <c r="W160"/>
      <c r="Y160"/>
      <c r="AA160"/>
      <c r="AC160"/>
    </row>
    <row r="161" spans="14:29" ht="23.25">
      <c r="N161"/>
      <c r="O161"/>
      <c r="Q161"/>
      <c r="S161"/>
      <c r="U161"/>
      <c r="W161"/>
      <c r="Y161"/>
      <c r="AA161"/>
      <c r="AC161"/>
    </row>
    <row r="162" spans="14:29" ht="23.25">
      <c r="N162"/>
      <c r="O162"/>
      <c r="Q162"/>
      <c r="S162"/>
      <c r="U162"/>
      <c r="W162"/>
      <c r="Y162"/>
      <c r="AA162"/>
      <c r="AC162"/>
    </row>
    <row r="163" spans="14:29" ht="23.25">
      <c r="N163"/>
      <c r="O163"/>
      <c r="Q163"/>
      <c r="S163"/>
      <c r="U163"/>
      <c r="W163"/>
      <c r="Y163"/>
      <c r="AA163"/>
      <c r="AC163"/>
    </row>
    <row r="164" spans="14:29" ht="23.25">
      <c r="N164"/>
      <c r="O164"/>
      <c r="Q164"/>
      <c r="S164"/>
      <c r="U164"/>
      <c r="W164"/>
      <c r="Y164"/>
      <c r="AA164"/>
      <c r="AC164"/>
    </row>
    <row r="165" spans="14:29" ht="23.25">
      <c r="N165"/>
      <c r="O165"/>
      <c r="Q165"/>
      <c r="S165"/>
      <c r="U165"/>
      <c r="W165"/>
      <c r="Y165"/>
      <c r="AA165"/>
      <c r="AC165"/>
    </row>
    <row r="166" spans="14:29" ht="23.25">
      <c r="N166"/>
      <c r="O166"/>
      <c r="Q166"/>
      <c r="S166"/>
      <c r="U166"/>
      <c r="W166"/>
      <c r="Y166"/>
      <c r="AA166"/>
      <c r="AC166"/>
    </row>
    <row r="167" spans="14:29" ht="23.25">
      <c r="N167"/>
      <c r="O167"/>
      <c r="Q167"/>
      <c r="S167"/>
      <c r="U167"/>
      <c r="W167"/>
      <c r="Y167"/>
      <c r="AA167"/>
      <c r="AC167"/>
    </row>
    <row r="168" spans="14:29" ht="23.25">
      <c r="N168"/>
      <c r="O168"/>
      <c r="Q168"/>
      <c r="S168"/>
      <c r="U168"/>
      <c r="W168"/>
      <c r="Y168"/>
      <c r="AA168"/>
      <c r="AC168"/>
    </row>
    <row r="169" spans="14:29" ht="23.25">
      <c r="N169"/>
      <c r="O169"/>
      <c r="Q169"/>
      <c r="S169"/>
      <c r="U169"/>
      <c r="W169"/>
      <c r="Y169"/>
      <c r="AA169"/>
      <c r="AC169"/>
    </row>
    <row r="170" spans="14:29" ht="23.25">
      <c r="N170"/>
      <c r="O170"/>
      <c r="Q170"/>
      <c r="S170"/>
      <c r="U170"/>
      <c r="W170"/>
      <c r="Y170"/>
      <c r="AA170"/>
      <c r="AC170"/>
    </row>
    <row r="171" spans="14:29" ht="23.25">
      <c r="N171"/>
      <c r="O171"/>
      <c r="Q171"/>
      <c r="S171"/>
      <c r="U171"/>
      <c r="W171"/>
      <c r="Y171"/>
      <c r="AA171"/>
      <c r="AC171"/>
    </row>
    <row r="172" spans="14:29" ht="23.25">
      <c r="N172"/>
      <c r="O172"/>
      <c r="Q172"/>
      <c r="S172"/>
      <c r="U172"/>
      <c r="W172"/>
      <c r="Y172"/>
      <c r="AA172"/>
      <c r="AC172"/>
    </row>
    <row r="173" spans="14:29" ht="23.25">
      <c r="N173"/>
      <c r="O173"/>
      <c r="Q173"/>
      <c r="S173"/>
      <c r="U173"/>
      <c r="W173"/>
      <c r="Y173"/>
      <c r="AA173"/>
      <c r="AC173"/>
    </row>
    <row r="174" spans="14:29" ht="23.25">
      <c r="N174"/>
      <c r="O174"/>
      <c r="Q174"/>
      <c r="S174"/>
      <c r="U174"/>
      <c r="W174"/>
      <c r="Y174"/>
      <c r="AA174"/>
      <c r="AC174"/>
    </row>
    <row r="175" spans="14:29" ht="23.25">
      <c r="N175"/>
      <c r="O175"/>
      <c r="Q175"/>
      <c r="S175"/>
      <c r="U175"/>
      <c r="W175"/>
      <c r="Y175"/>
      <c r="AA175"/>
      <c r="AC175"/>
    </row>
    <row r="176" spans="14:29" ht="23.25">
      <c r="N176"/>
      <c r="O176"/>
      <c r="Q176"/>
      <c r="S176"/>
      <c r="U176"/>
      <c r="W176"/>
      <c r="Y176"/>
      <c r="AA176"/>
      <c r="AC176"/>
    </row>
    <row r="177" spans="14:29" ht="23.25">
      <c r="N177"/>
      <c r="O177"/>
      <c r="Q177"/>
      <c r="S177"/>
      <c r="U177"/>
      <c r="W177"/>
      <c r="Y177"/>
      <c r="AA177"/>
      <c r="AC177"/>
    </row>
    <row r="178" spans="14:29" ht="23.25">
      <c r="N178"/>
      <c r="O178"/>
      <c r="Q178"/>
      <c r="S178"/>
      <c r="U178"/>
      <c r="W178"/>
      <c r="Y178"/>
      <c r="AA178"/>
      <c r="AC178"/>
    </row>
    <row r="179" spans="14:29" ht="23.25">
      <c r="N179"/>
      <c r="O179"/>
      <c r="Q179"/>
      <c r="S179"/>
      <c r="U179"/>
      <c r="W179"/>
      <c r="Y179"/>
      <c r="AA179"/>
      <c r="AC179"/>
    </row>
    <row r="180" spans="14:29" ht="23.25">
      <c r="N180"/>
      <c r="O180"/>
      <c r="Q180"/>
      <c r="S180"/>
      <c r="U180"/>
      <c r="W180"/>
      <c r="Y180"/>
      <c r="AA180"/>
      <c r="AC180"/>
    </row>
    <row r="181" spans="14:29" ht="23.25">
      <c r="N181"/>
      <c r="O181"/>
      <c r="Q181"/>
      <c r="S181"/>
      <c r="U181"/>
      <c r="W181"/>
      <c r="Y181"/>
      <c r="AA181"/>
      <c r="AC181"/>
    </row>
    <row r="182" spans="14:29" ht="23.25">
      <c r="N182"/>
      <c r="O182"/>
      <c r="Q182"/>
      <c r="S182"/>
      <c r="U182"/>
      <c r="W182"/>
      <c r="Y182"/>
      <c r="AA182"/>
      <c r="AC182"/>
    </row>
    <row r="183" spans="14:29" ht="23.25">
      <c r="N183"/>
      <c r="O183"/>
      <c r="Q183"/>
      <c r="S183"/>
      <c r="U183"/>
      <c r="W183"/>
      <c r="Y183"/>
      <c r="AA183"/>
      <c r="AC183"/>
    </row>
    <row r="184" spans="14:29" ht="23.25">
      <c r="N184"/>
      <c r="O184"/>
      <c r="Q184"/>
      <c r="S184"/>
      <c r="U184"/>
      <c r="W184"/>
      <c r="Y184"/>
      <c r="AA184"/>
      <c r="AC184"/>
    </row>
    <row r="185" spans="14:29" ht="23.25">
      <c r="N185"/>
      <c r="O185"/>
      <c r="Q185"/>
      <c r="S185"/>
      <c r="U185"/>
      <c r="W185"/>
      <c r="Y185"/>
      <c r="AA185"/>
      <c r="AC185"/>
    </row>
    <row r="186" spans="14:29" ht="23.25">
      <c r="N186"/>
      <c r="O186"/>
      <c r="Q186"/>
      <c r="S186"/>
      <c r="U186"/>
      <c r="W186"/>
      <c r="Y186"/>
      <c r="AA186"/>
      <c r="AC186"/>
    </row>
    <row r="187" spans="14:29" ht="23.25">
      <c r="N187"/>
      <c r="O187"/>
      <c r="Q187"/>
      <c r="S187"/>
      <c r="U187"/>
      <c r="W187"/>
      <c r="Y187"/>
      <c r="AA187"/>
      <c r="AC187"/>
    </row>
    <row r="188" spans="14:29" ht="23.25">
      <c r="N188"/>
      <c r="O188"/>
      <c r="Q188"/>
      <c r="S188"/>
      <c r="U188"/>
      <c r="W188"/>
      <c r="Y188"/>
      <c r="AA188"/>
      <c r="AC188"/>
    </row>
    <row r="189" spans="14:29" ht="23.25">
      <c r="N189"/>
      <c r="O189"/>
      <c r="Q189"/>
      <c r="S189"/>
      <c r="U189"/>
      <c r="W189"/>
      <c r="Y189"/>
      <c r="AA189"/>
      <c r="AC189"/>
    </row>
    <row r="190" spans="14:29" ht="23.25">
      <c r="N190"/>
      <c r="O190"/>
      <c r="Q190"/>
      <c r="S190"/>
      <c r="U190"/>
      <c r="W190"/>
      <c r="Y190"/>
      <c r="AA190"/>
      <c r="AC190"/>
    </row>
    <row r="191" spans="14:29" ht="23.25">
      <c r="N191"/>
      <c r="O191"/>
      <c r="Q191"/>
      <c r="S191"/>
      <c r="U191"/>
      <c r="W191"/>
      <c r="Y191"/>
      <c r="AA191"/>
      <c r="AC191"/>
    </row>
    <row r="192" spans="14:29" ht="23.25">
      <c r="N192"/>
      <c r="O192"/>
      <c r="Q192"/>
      <c r="S192"/>
      <c r="U192"/>
      <c r="W192"/>
      <c r="Y192"/>
      <c r="AA192"/>
      <c r="AC192"/>
    </row>
    <row r="193" spans="14:29" ht="23.25">
      <c r="N193"/>
      <c r="O193"/>
      <c r="Q193"/>
      <c r="S193"/>
      <c r="U193"/>
      <c r="W193"/>
      <c r="Y193"/>
      <c r="AA193"/>
      <c r="AC193"/>
    </row>
    <row r="194" spans="14:29" ht="23.25">
      <c r="N194"/>
      <c r="O194"/>
      <c r="Q194"/>
      <c r="S194"/>
      <c r="U194"/>
      <c r="W194"/>
      <c r="Y194"/>
      <c r="AA194"/>
      <c r="AC194"/>
    </row>
    <row r="195" spans="14:29" ht="23.25">
      <c r="N195"/>
      <c r="O195"/>
      <c r="Q195"/>
      <c r="S195"/>
      <c r="U195"/>
      <c r="W195"/>
      <c r="Y195"/>
      <c r="AA195"/>
      <c r="AC195"/>
    </row>
    <row r="196" spans="14:29" ht="23.25">
      <c r="N196"/>
      <c r="O196"/>
      <c r="Q196"/>
      <c r="S196"/>
      <c r="U196"/>
      <c r="W196"/>
      <c r="Y196"/>
      <c r="AA196"/>
      <c r="AC196"/>
    </row>
    <row r="197" spans="14:29" ht="23.25">
      <c r="N197"/>
      <c r="O197"/>
      <c r="Q197"/>
      <c r="S197"/>
      <c r="U197"/>
      <c r="W197"/>
      <c r="Y197"/>
      <c r="AA197"/>
      <c r="AC197"/>
    </row>
    <row r="198" spans="14:29" ht="23.25">
      <c r="N198"/>
      <c r="O198"/>
      <c r="Q198"/>
      <c r="S198"/>
      <c r="U198"/>
      <c r="W198"/>
      <c r="Y198"/>
      <c r="AA198"/>
      <c r="AC198"/>
    </row>
    <row r="199" spans="14:29" ht="23.25">
      <c r="N199"/>
      <c r="O199"/>
      <c r="Q199"/>
      <c r="S199"/>
      <c r="U199"/>
      <c r="W199"/>
      <c r="Y199"/>
      <c r="AA199"/>
      <c r="AC199"/>
    </row>
    <row r="200" spans="14:29" ht="23.25">
      <c r="N200"/>
      <c r="O200"/>
      <c r="Q200"/>
      <c r="S200"/>
      <c r="U200"/>
      <c r="W200"/>
      <c r="Y200"/>
      <c r="AA200"/>
      <c r="AC200"/>
    </row>
    <row r="201" spans="14:29" ht="23.25">
      <c r="N201"/>
      <c r="O201"/>
      <c r="Q201"/>
      <c r="S201"/>
      <c r="U201"/>
      <c r="W201"/>
      <c r="Y201"/>
      <c r="AA201"/>
      <c r="AC201"/>
    </row>
    <row r="202" spans="14:29" ht="23.25">
      <c r="N202"/>
      <c r="O202"/>
      <c r="Q202"/>
      <c r="S202"/>
      <c r="U202"/>
      <c r="W202"/>
      <c r="Y202"/>
      <c r="AA202"/>
      <c r="AC202"/>
    </row>
    <row r="203" spans="14:29" ht="23.25">
      <c r="N203"/>
      <c r="O203"/>
      <c r="Q203"/>
      <c r="S203"/>
      <c r="U203"/>
      <c r="W203"/>
      <c r="Y203"/>
      <c r="AA203"/>
      <c r="AC203"/>
    </row>
    <row r="204" spans="14:29" ht="23.25">
      <c r="N204"/>
      <c r="O204"/>
      <c r="Q204"/>
      <c r="S204"/>
      <c r="U204"/>
      <c r="W204"/>
      <c r="Y204"/>
      <c r="AA204"/>
      <c r="AC204"/>
    </row>
    <row r="205" spans="14:29" ht="23.25">
      <c r="N205"/>
      <c r="O205"/>
      <c r="Q205"/>
      <c r="S205"/>
      <c r="U205"/>
      <c r="W205"/>
      <c r="Y205"/>
      <c r="AA205"/>
      <c r="AC205"/>
    </row>
    <row r="206" spans="14:29" ht="23.25">
      <c r="N206"/>
      <c r="O206"/>
      <c r="Q206"/>
      <c r="S206"/>
      <c r="U206"/>
      <c r="W206"/>
      <c r="Y206"/>
      <c r="AA206"/>
      <c r="AC206"/>
    </row>
    <row r="207" spans="14:29" ht="23.25">
      <c r="N207"/>
      <c r="O207"/>
      <c r="Q207"/>
      <c r="S207"/>
      <c r="U207"/>
      <c r="W207"/>
      <c r="Y207"/>
      <c r="AA207"/>
      <c r="AC207"/>
    </row>
    <row r="208" spans="14:29" ht="23.25">
      <c r="N208"/>
      <c r="O208"/>
      <c r="Q208"/>
      <c r="S208"/>
      <c r="U208"/>
      <c r="W208"/>
      <c r="Y208"/>
      <c r="AA208"/>
      <c r="AC208"/>
    </row>
    <row r="209" spans="14:29" ht="23.25">
      <c r="N209"/>
      <c r="O209"/>
      <c r="Q209"/>
      <c r="S209"/>
      <c r="U209"/>
      <c r="W209"/>
      <c r="Y209"/>
      <c r="AA209"/>
      <c r="AC209"/>
    </row>
    <row r="210" spans="14:29" ht="23.25">
      <c r="N210"/>
      <c r="O210"/>
      <c r="Q210"/>
      <c r="S210"/>
      <c r="U210"/>
      <c r="W210"/>
      <c r="Y210"/>
      <c r="AA210"/>
      <c r="AC210"/>
    </row>
    <row r="211" spans="14:29" ht="23.25">
      <c r="N211"/>
      <c r="O211"/>
      <c r="Q211"/>
      <c r="S211"/>
      <c r="U211"/>
      <c r="W211"/>
      <c r="Y211"/>
      <c r="AA211"/>
      <c r="AC211"/>
    </row>
    <row r="212" spans="14:29" ht="23.25">
      <c r="N212"/>
      <c r="O212"/>
      <c r="Q212"/>
      <c r="S212"/>
      <c r="U212"/>
      <c r="W212"/>
      <c r="Y212"/>
      <c r="AA212"/>
      <c r="AC212"/>
    </row>
    <row r="213" spans="14:29" ht="23.25">
      <c r="N213"/>
      <c r="O213"/>
      <c r="Q213"/>
      <c r="S213"/>
      <c r="U213"/>
      <c r="W213"/>
      <c r="Y213"/>
      <c r="AA213"/>
      <c r="AC213"/>
    </row>
    <row r="214" spans="14:29" ht="23.25">
      <c r="N214"/>
      <c r="O214"/>
      <c r="Q214"/>
      <c r="S214"/>
      <c r="U214"/>
      <c r="W214"/>
      <c r="Y214"/>
      <c r="AA214"/>
      <c r="AC214"/>
    </row>
    <row r="215" spans="14:29" ht="23.25">
      <c r="N215"/>
      <c r="O215"/>
      <c r="Q215"/>
      <c r="S215"/>
      <c r="U215"/>
      <c r="W215"/>
      <c r="Y215"/>
      <c r="AA215"/>
      <c r="AC215"/>
    </row>
    <row r="216" spans="14:29" ht="23.25">
      <c r="N216"/>
      <c r="O216"/>
      <c r="Q216"/>
      <c r="S216"/>
      <c r="U216"/>
      <c r="W216"/>
      <c r="Y216"/>
      <c r="AA216"/>
      <c r="AC216"/>
    </row>
    <row r="217" spans="14:29" ht="23.25">
      <c r="N217"/>
      <c r="O217"/>
      <c r="Q217"/>
      <c r="S217"/>
      <c r="U217"/>
      <c r="W217"/>
      <c r="Y217"/>
      <c r="AA217"/>
      <c r="AC217"/>
    </row>
    <row r="218" spans="14:29" ht="23.25">
      <c r="N218"/>
      <c r="O218"/>
      <c r="Q218"/>
      <c r="S218"/>
      <c r="U218"/>
      <c r="W218"/>
      <c r="Y218"/>
      <c r="AA218"/>
      <c r="AC218"/>
    </row>
    <row r="219" spans="14:29" ht="23.25">
      <c r="N219"/>
      <c r="O219"/>
      <c r="Q219"/>
      <c r="S219"/>
      <c r="U219"/>
      <c r="W219"/>
      <c r="Y219"/>
      <c r="AA219"/>
      <c r="AC219"/>
    </row>
    <row r="220" spans="14:29" ht="23.25">
      <c r="N220"/>
      <c r="O220"/>
      <c r="Q220"/>
      <c r="S220"/>
      <c r="U220"/>
      <c r="W220"/>
      <c r="Y220"/>
      <c r="AA220"/>
      <c r="AC220"/>
    </row>
    <row r="221" spans="14:29" ht="23.25">
      <c r="N221"/>
      <c r="O221"/>
      <c r="Q221"/>
      <c r="S221"/>
      <c r="U221"/>
      <c r="W221"/>
      <c r="Y221"/>
      <c r="AA221"/>
      <c r="AC221"/>
    </row>
    <row r="222" spans="14:29" ht="23.25">
      <c r="N222"/>
      <c r="O222"/>
      <c r="Q222"/>
      <c r="S222"/>
      <c r="U222"/>
      <c r="W222"/>
      <c r="Y222"/>
      <c r="AA222"/>
      <c r="AC222"/>
    </row>
    <row r="223" spans="14:29" ht="23.25">
      <c r="N223"/>
      <c r="O223"/>
      <c r="Q223"/>
      <c r="S223"/>
      <c r="U223"/>
      <c r="W223"/>
      <c r="Y223"/>
      <c r="AA223"/>
      <c r="AC223"/>
    </row>
    <row r="224" spans="14:29" ht="23.25">
      <c r="N224"/>
      <c r="O224"/>
      <c r="Q224"/>
      <c r="S224"/>
      <c r="U224"/>
      <c r="W224"/>
      <c r="Y224"/>
      <c r="AA224"/>
      <c r="AC224"/>
    </row>
    <row r="225" spans="14:29" ht="23.25">
      <c r="N225"/>
      <c r="O225"/>
      <c r="Q225"/>
      <c r="S225"/>
      <c r="U225"/>
      <c r="W225"/>
      <c r="Y225"/>
      <c r="AA225"/>
      <c r="AC225"/>
    </row>
    <row r="226" spans="14:29" ht="23.25">
      <c r="N226"/>
      <c r="O226"/>
      <c r="Q226"/>
      <c r="S226"/>
      <c r="U226"/>
      <c r="W226"/>
      <c r="Y226"/>
      <c r="AA226"/>
      <c r="AC226"/>
    </row>
    <row r="227" spans="14:29" ht="23.25">
      <c r="N227"/>
      <c r="O227"/>
      <c r="Q227"/>
      <c r="S227"/>
      <c r="U227"/>
      <c r="W227"/>
      <c r="Y227"/>
      <c r="AA227"/>
      <c r="AC227"/>
    </row>
    <row r="228" spans="14:29" ht="23.25">
      <c r="N228"/>
      <c r="O228"/>
      <c r="Q228"/>
      <c r="S228"/>
      <c r="U228"/>
      <c r="W228"/>
      <c r="Y228"/>
      <c r="AA228"/>
      <c r="AC228"/>
    </row>
    <row r="229" spans="14:29" ht="23.25">
      <c r="N229"/>
      <c r="O229"/>
      <c r="Q229"/>
      <c r="S229"/>
      <c r="U229"/>
      <c r="W229"/>
      <c r="Y229"/>
      <c r="AA229"/>
      <c r="AC229"/>
    </row>
    <row r="230" spans="14:29" ht="23.25">
      <c r="N230"/>
      <c r="O230"/>
      <c r="Q230"/>
      <c r="S230"/>
      <c r="U230"/>
      <c r="W230"/>
      <c r="Y230"/>
      <c r="AA230"/>
      <c r="AC230"/>
    </row>
    <row r="231" spans="14:29" ht="23.25">
      <c r="N231"/>
      <c r="O231"/>
      <c r="Q231"/>
      <c r="S231"/>
      <c r="U231"/>
      <c r="W231"/>
      <c r="Y231"/>
      <c r="AA231"/>
      <c r="AC231"/>
    </row>
    <row r="232" spans="14:29" ht="23.25">
      <c r="N232"/>
      <c r="O232"/>
      <c r="Q232"/>
      <c r="S232"/>
      <c r="U232"/>
      <c r="W232"/>
      <c r="Y232"/>
      <c r="AA232"/>
      <c r="AC232"/>
    </row>
    <row r="233" spans="14:29" ht="23.25">
      <c r="N233"/>
      <c r="O233"/>
      <c r="Q233"/>
      <c r="S233"/>
      <c r="U233"/>
      <c r="W233"/>
      <c r="Y233"/>
      <c r="AA233"/>
      <c r="AC233"/>
    </row>
    <row r="234" spans="14:29" ht="23.25">
      <c r="N234"/>
      <c r="O234"/>
      <c r="Q234"/>
      <c r="S234"/>
      <c r="U234"/>
      <c r="W234"/>
      <c r="Y234"/>
      <c r="AA234"/>
      <c r="AC234"/>
    </row>
    <row r="235" spans="14:29" ht="23.25">
      <c r="N235"/>
      <c r="O235"/>
      <c r="Q235"/>
      <c r="S235"/>
      <c r="U235"/>
      <c r="W235"/>
      <c r="Y235"/>
      <c r="AA235"/>
      <c r="AC235"/>
    </row>
    <row r="236" spans="14:29" ht="23.25">
      <c r="N236"/>
      <c r="O236"/>
      <c r="Q236"/>
      <c r="S236"/>
      <c r="U236"/>
      <c r="W236"/>
      <c r="Y236"/>
      <c r="AA236"/>
      <c r="AC236"/>
    </row>
    <row r="237" spans="14:29" ht="23.25">
      <c r="N237"/>
      <c r="O237"/>
      <c r="Q237"/>
      <c r="S237"/>
      <c r="U237"/>
      <c r="W237"/>
      <c r="Y237"/>
      <c r="AA237"/>
      <c r="AC237"/>
    </row>
    <row r="238" spans="14:29" ht="23.25">
      <c r="N238"/>
      <c r="O238"/>
      <c r="Q238"/>
      <c r="S238"/>
      <c r="U238"/>
      <c r="W238"/>
      <c r="Y238"/>
      <c r="AA238"/>
      <c r="AC238"/>
    </row>
    <row r="239" spans="14:29" ht="23.25">
      <c r="N239"/>
      <c r="O239"/>
      <c r="Q239"/>
      <c r="S239"/>
      <c r="U239"/>
      <c r="W239"/>
      <c r="Y239"/>
      <c r="AA239"/>
      <c r="AC239"/>
    </row>
    <row r="240" spans="14:29" ht="23.25">
      <c r="N240"/>
      <c r="O240"/>
      <c r="Q240"/>
      <c r="S240"/>
      <c r="U240"/>
      <c r="W240"/>
      <c r="Y240"/>
      <c r="AA240"/>
      <c r="AC240"/>
    </row>
    <row r="241" spans="14:29" ht="23.25">
      <c r="N241"/>
      <c r="O241"/>
      <c r="Q241"/>
      <c r="S241"/>
      <c r="U241"/>
      <c r="W241"/>
      <c r="Y241"/>
      <c r="AA241"/>
      <c r="AC241"/>
    </row>
    <row r="242" spans="14:29" ht="23.25">
      <c r="N242"/>
      <c r="O242"/>
      <c r="Q242"/>
      <c r="S242"/>
      <c r="U242"/>
      <c r="W242"/>
      <c r="Y242"/>
      <c r="AA242"/>
      <c r="AC242"/>
    </row>
    <row r="243" spans="14:29" ht="23.25">
      <c r="N243"/>
      <c r="O243"/>
      <c r="Q243"/>
      <c r="S243"/>
      <c r="U243"/>
      <c r="W243"/>
      <c r="Y243"/>
      <c r="AA243"/>
      <c r="AC243"/>
    </row>
    <row r="244" spans="14:29" ht="23.25">
      <c r="N244"/>
      <c r="O244"/>
      <c r="Q244"/>
      <c r="S244"/>
      <c r="U244"/>
      <c r="W244"/>
      <c r="Y244"/>
      <c r="AA244"/>
      <c r="AC244"/>
    </row>
    <row r="245" spans="14:29" ht="23.25">
      <c r="N245"/>
      <c r="O245"/>
      <c r="Q245"/>
      <c r="S245"/>
      <c r="U245"/>
      <c r="W245"/>
      <c r="Y245"/>
      <c r="AA245"/>
      <c r="AC245"/>
    </row>
    <row r="246" spans="14:29" ht="23.25">
      <c r="N246"/>
      <c r="O246"/>
      <c r="Q246"/>
      <c r="S246"/>
      <c r="U246"/>
      <c r="W246"/>
      <c r="Y246"/>
      <c r="AA246"/>
      <c r="AC246"/>
    </row>
    <row r="247" spans="14:29" ht="23.25">
      <c r="N247"/>
      <c r="O247"/>
      <c r="Q247"/>
      <c r="S247"/>
      <c r="U247"/>
      <c r="W247"/>
      <c r="Y247"/>
      <c r="AA247"/>
      <c r="AC247"/>
    </row>
    <row r="248" spans="14:29" ht="23.25">
      <c r="N248"/>
      <c r="O248"/>
      <c r="Q248"/>
      <c r="S248"/>
      <c r="U248"/>
      <c r="W248"/>
      <c r="Y248"/>
      <c r="AA248"/>
      <c r="AC248"/>
    </row>
    <row r="249" spans="14:29" ht="23.25">
      <c r="N249"/>
      <c r="O249"/>
      <c r="Q249"/>
      <c r="S249"/>
      <c r="U249"/>
      <c r="W249"/>
      <c r="Y249"/>
      <c r="AA249"/>
      <c r="AC249"/>
    </row>
    <row r="250" spans="14:29" ht="23.25">
      <c r="N250"/>
      <c r="O250"/>
      <c r="Q250"/>
      <c r="S250"/>
      <c r="U250"/>
      <c r="W250"/>
      <c r="Y250"/>
      <c r="AA250"/>
      <c r="AC250"/>
    </row>
    <row r="251" spans="14:29" ht="23.25">
      <c r="N251"/>
      <c r="O251"/>
      <c r="Q251"/>
      <c r="S251"/>
      <c r="U251"/>
      <c r="W251"/>
      <c r="Y251"/>
      <c r="AA251"/>
      <c r="AC251"/>
    </row>
    <row r="252" spans="14:29" ht="23.25">
      <c r="N252"/>
      <c r="O252"/>
      <c r="Q252"/>
      <c r="S252"/>
      <c r="U252"/>
      <c r="W252"/>
      <c r="Y252"/>
      <c r="AA252"/>
      <c r="AC252"/>
    </row>
    <row r="253" spans="14:29" ht="23.25">
      <c r="N253"/>
      <c r="O253"/>
      <c r="Q253"/>
      <c r="S253"/>
      <c r="U253"/>
      <c r="W253"/>
      <c r="Y253"/>
      <c r="AA253"/>
      <c r="AC253"/>
    </row>
    <row r="254" spans="14:29" ht="23.25">
      <c r="N254"/>
      <c r="O254"/>
      <c r="Q254"/>
      <c r="S254"/>
      <c r="U254"/>
      <c r="W254"/>
      <c r="Y254"/>
      <c r="AA254"/>
      <c r="AC254"/>
    </row>
    <row r="255" spans="14:29" ht="23.25">
      <c r="N255"/>
      <c r="O255"/>
      <c r="Q255"/>
      <c r="S255"/>
      <c r="U255"/>
      <c r="W255"/>
      <c r="Y255"/>
      <c r="AA255"/>
      <c r="AC255"/>
    </row>
    <row r="256" spans="14:29" ht="23.25">
      <c r="N256"/>
      <c r="O256"/>
      <c r="Q256"/>
      <c r="S256"/>
      <c r="U256"/>
      <c r="W256"/>
      <c r="Y256"/>
      <c r="AA256"/>
      <c r="AC256"/>
    </row>
    <row r="257" spans="14:29" ht="23.25">
      <c r="N257"/>
      <c r="O257"/>
      <c r="Q257"/>
      <c r="S257"/>
      <c r="U257"/>
      <c r="W257"/>
      <c r="Y257"/>
      <c r="AA257"/>
      <c r="AC257"/>
    </row>
    <row r="258" spans="14:29" ht="23.25">
      <c r="N258"/>
      <c r="O258"/>
      <c r="Q258"/>
      <c r="S258"/>
      <c r="U258"/>
      <c r="W258"/>
      <c r="Y258"/>
      <c r="AA258"/>
      <c r="AC258"/>
    </row>
    <row r="259" spans="14:29" ht="23.25">
      <c r="N259"/>
      <c r="O259"/>
      <c r="Q259"/>
      <c r="S259"/>
      <c r="U259"/>
      <c r="W259"/>
      <c r="Y259"/>
      <c r="AA259"/>
      <c r="AC259"/>
    </row>
    <row r="260" spans="14:29" ht="23.25">
      <c r="N260"/>
      <c r="O260"/>
      <c r="Q260"/>
      <c r="S260"/>
      <c r="U260"/>
      <c r="W260"/>
      <c r="Y260"/>
      <c r="AA260"/>
      <c r="AC260"/>
    </row>
    <row r="261" spans="14:29" ht="23.25">
      <c r="N261"/>
      <c r="O261"/>
      <c r="Q261"/>
      <c r="S261"/>
      <c r="U261"/>
      <c r="W261"/>
      <c r="Y261"/>
      <c r="AA261"/>
      <c r="AC261"/>
    </row>
    <row r="262" spans="14:29" ht="23.25">
      <c r="N262"/>
      <c r="O262"/>
      <c r="Q262"/>
      <c r="S262"/>
      <c r="U262"/>
      <c r="W262"/>
      <c r="Y262"/>
      <c r="AA262"/>
      <c r="AC262"/>
    </row>
    <row r="263" spans="14:29" ht="23.25">
      <c r="N263"/>
      <c r="O263"/>
      <c r="Q263"/>
      <c r="S263"/>
      <c r="U263"/>
      <c r="W263"/>
      <c r="Y263"/>
      <c r="AA263"/>
      <c r="AC263"/>
    </row>
    <row r="264" spans="14:29" ht="23.25">
      <c r="N264"/>
      <c r="O264"/>
      <c r="Q264"/>
      <c r="S264"/>
      <c r="U264"/>
      <c r="W264"/>
      <c r="Y264"/>
      <c r="AA264"/>
      <c r="AC264"/>
    </row>
    <row r="265" spans="14:29" ht="23.25">
      <c r="N265"/>
      <c r="O265"/>
      <c r="Q265"/>
      <c r="S265"/>
      <c r="U265"/>
      <c r="W265"/>
      <c r="Y265"/>
      <c r="AA265"/>
      <c r="AC265"/>
    </row>
    <row r="266" spans="14:29" ht="23.25">
      <c r="N266"/>
      <c r="O266"/>
      <c r="Q266"/>
      <c r="S266"/>
      <c r="U266"/>
      <c r="W266"/>
      <c r="Y266"/>
      <c r="AA266"/>
      <c r="AC266"/>
    </row>
    <row r="267" spans="14:29" ht="23.25">
      <c r="N267"/>
      <c r="O267"/>
      <c r="Q267"/>
      <c r="S267"/>
      <c r="U267"/>
      <c r="W267"/>
      <c r="Y267"/>
      <c r="AA267"/>
      <c r="AC267"/>
    </row>
    <row r="268" spans="14:29" ht="23.25">
      <c r="N268"/>
      <c r="O268"/>
      <c r="Q268"/>
      <c r="S268"/>
      <c r="U268"/>
      <c r="W268"/>
      <c r="Y268"/>
      <c r="AA268"/>
      <c r="AC268"/>
    </row>
    <row r="269" spans="14:29" ht="23.25">
      <c r="N269"/>
      <c r="O269"/>
      <c r="Q269"/>
      <c r="S269"/>
      <c r="U269"/>
      <c r="W269"/>
      <c r="Y269"/>
      <c r="AA269"/>
      <c r="AC269"/>
    </row>
    <row r="270" spans="14:29" ht="23.25">
      <c r="N270"/>
      <c r="O270"/>
      <c r="Q270"/>
      <c r="S270"/>
      <c r="U270"/>
      <c r="W270"/>
      <c r="Y270"/>
      <c r="AA270"/>
      <c r="AC270"/>
    </row>
    <row r="271" spans="14:29" ht="23.25">
      <c r="N271"/>
      <c r="O271"/>
      <c r="Q271"/>
      <c r="S271"/>
      <c r="U271"/>
      <c r="W271"/>
      <c r="Y271"/>
      <c r="AA271"/>
      <c r="AC271"/>
    </row>
    <row r="272" spans="14:29" ht="23.25">
      <c r="N272"/>
      <c r="O272"/>
      <c r="Q272"/>
      <c r="S272"/>
      <c r="U272"/>
      <c r="W272"/>
      <c r="Y272"/>
      <c r="AA272"/>
      <c r="AC272"/>
    </row>
    <row r="273" spans="14:29" ht="23.25">
      <c r="N273"/>
      <c r="O273"/>
      <c r="Q273"/>
      <c r="S273"/>
      <c r="U273"/>
      <c r="W273"/>
      <c r="Y273"/>
      <c r="AA273"/>
      <c r="AC273"/>
    </row>
    <row r="274" spans="14:29" ht="23.25">
      <c r="N274"/>
      <c r="O274"/>
      <c r="Q274"/>
      <c r="S274"/>
      <c r="U274"/>
      <c r="W274"/>
      <c r="Y274"/>
      <c r="AA274"/>
      <c r="AC274"/>
    </row>
    <row r="275" spans="14:29" ht="23.25">
      <c r="N275"/>
      <c r="O275"/>
      <c r="Q275"/>
      <c r="S275"/>
      <c r="U275"/>
      <c r="W275"/>
      <c r="Y275"/>
      <c r="AA275"/>
      <c r="AC275"/>
    </row>
    <row r="276" spans="14:29" ht="23.25">
      <c r="N276"/>
      <c r="O276"/>
      <c r="Q276"/>
      <c r="S276"/>
      <c r="U276"/>
      <c r="W276"/>
      <c r="Y276"/>
      <c r="AA276"/>
      <c r="AC276"/>
    </row>
    <row r="277" spans="14:29" ht="23.25">
      <c r="N277"/>
      <c r="O277"/>
      <c r="Q277"/>
      <c r="S277"/>
      <c r="U277"/>
      <c r="W277"/>
      <c r="Y277"/>
      <c r="AA277"/>
      <c r="AC277"/>
    </row>
    <row r="278" spans="14:29" ht="23.25">
      <c r="N278"/>
      <c r="O278"/>
      <c r="Q278"/>
      <c r="S278"/>
      <c r="U278"/>
      <c r="W278"/>
      <c r="Y278"/>
      <c r="AA278"/>
      <c r="AC278"/>
    </row>
    <row r="279" spans="14:29" ht="23.25">
      <c r="N279"/>
      <c r="O279"/>
      <c r="Q279"/>
      <c r="S279"/>
      <c r="U279"/>
      <c r="W279"/>
      <c r="Y279"/>
      <c r="AA279"/>
      <c r="AC279"/>
    </row>
    <row r="280" spans="14:29" ht="23.25">
      <c r="N280"/>
      <c r="O280"/>
      <c r="Q280"/>
      <c r="S280"/>
      <c r="U280"/>
      <c r="W280"/>
      <c r="Y280"/>
      <c r="AA280"/>
      <c r="AC280"/>
    </row>
    <row r="281" spans="14:29" ht="23.25">
      <c r="N281"/>
      <c r="O281"/>
      <c r="Q281"/>
      <c r="S281"/>
      <c r="U281"/>
      <c r="W281"/>
      <c r="Y281"/>
      <c r="AA281"/>
      <c r="AC281"/>
    </row>
    <row r="282" spans="14:29" ht="23.25">
      <c r="N282"/>
      <c r="O282"/>
      <c r="Q282"/>
      <c r="S282"/>
      <c r="U282"/>
      <c r="W282"/>
      <c r="Y282"/>
      <c r="AA282"/>
      <c r="AC282"/>
    </row>
    <row r="283" spans="14:29" ht="23.25">
      <c r="N283"/>
      <c r="O283"/>
      <c r="Q283"/>
      <c r="S283"/>
      <c r="U283"/>
      <c r="W283"/>
      <c r="Y283"/>
      <c r="AA283"/>
      <c r="AC283"/>
    </row>
    <row r="284" spans="14:29" ht="23.25">
      <c r="N284"/>
      <c r="O284"/>
      <c r="Q284"/>
      <c r="S284"/>
      <c r="U284"/>
      <c r="W284"/>
      <c r="Y284"/>
      <c r="AA284"/>
      <c r="AC284"/>
    </row>
    <row r="285" spans="14:29" ht="23.25">
      <c r="N285"/>
      <c r="O285"/>
      <c r="Q285"/>
      <c r="S285"/>
      <c r="U285"/>
      <c r="W285"/>
      <c r="Y285"/>
      <c r="AA285"/>
      <c r="AC285"/>
    </row>
    <row r="286" spans="14:29" ht="23.25">
      <c r="N286"/>
      <c r="O286"/>
      <c r="Q286"/>
      <c r="S286"/>
      <c r="U286"/>
      <c r="W286"/>
      <c r="Y286"/>
      <c r="AA286"/>
      <c r="AC286"/>
    </row>
    <row r="287" spans="14:29" ht="23.25">
      <c r="N287"/>
      <c r="O287"/>
      <c r="Q287"/>
      <c r="S287"/>
      <c r="U287"/>
      <c r="W287"/>
      <c r="Y287"/>
      <c r="AA287"/>
      <c r="AC287"/>
    </row>
    <row r="288" spans="14:29" ht="23.25">
      <c r="N288"/>
      <c r="O288"/>
      <c r="Q288"/>
      <c r="S288"/>
      <c r="U288"/>
      <c r="W288"/>
      <c r="Y288"/>
      <c r="AA288"/>
      <c r="AC288"/>
    </row>
    <row r="289" spans="14:29" ht="23.25">
      <c r="N289"/>
      <c r="O289"/>
      <c r="Q289"/>
      <c r="S289"/>
      <c r="U289"/>
      <c r="W289"/>
      <c r="Y289"/>
      <c r="AA289"/>
      <c r="AC289"/>
    </row>
    <row r="290" spans="14:29" ht="23.25">
      <c r="N290"/>
      <c r="O290"/>
      <c r="Q290"/>
      <c r="S290"/>
      <c r="U290"/>
      <c r="W290"/>
      <c r="Y290"/>
      <c r="AA290"/>
      <c r="AC290"/>
    </row>
    <row r="291" spans="14:29" ht="23.25">
      <c r="N291"/>
      <c r="O291"/>
      <c r="Q291"/>
      <c r="S291"/>
      <c r="U291"/>
      <c r="W291"/>
      <c r="Y291"/>
      <c r="AA291"/>
      <c r="AC291"/>
    </row>
    <row r="292" spans="14:29" ht="23.25">
      <c r="N292"/>
      <c r="O292"/>
      <c r="Q292"/>
      <c r="S292"/>
      <c r="U292"/>
      <c r="W292"/>
      <c r="Y292"/>
      <c r="AA292"/>
      <c r="AC292"/>
    </row>
    <row r="293" spans="14:29" ht="23.25">
      <c r="N293"/>
      <c r="O293"/>
      <c r="Q293"/>
      <c r="S293"/>
      <c r="U293"/>
      <c r="W293"/>
      <c r="Y293"/>
      <c r="AA293"/>
      <c r="AC293"/>
    </row>
    <row r="294" spans="14:29" ht="23.25">
      <c r="N294"/>
      <c r="O294"/>
      <c r="Q294"/>
      <c r="S294"/>
      <c r="U294"/>
      <c r="W294"/>
      <c r="Y294"/>
      <c r="AA294"/>
      <c r="AC294"/>
    </row>
    <row r="295" spans="14:29" ht="23.25">
      <c r="N295"/>
      <c r="O295"/>
      <c r="Q295"/>
      <c r="S295"/>
      <c r="U295"/>
      <c r="W295"/>
      <c r="Y295"/>
      <c r="AA295"/>
      <c r="AC295"/>
    </row>
    <row r="296" spans="14:29" ht="23.25">
      <c r="N296"/>
      <c r="O296"/>
      <c r="Q296"/>
      <c r="S296"/>
      <c r="U296"/>
      <c r="W296"/>
      <c r="Y296"/>
      <c r="AA296"/>
      <c r="AC296"/>
    </row>
    <row r="297" spans="14:29" ht="23.25">
      <c r="N297"/>
      <c r="O297"/>
      <c r="Q297"/>
      <c r="S297"/>
      <c r="U297"/>
      <c r="W297"/>
      <c r="Y297"/>
      <c r="AA297"/>
      <c r="AC297"/>
    </row>
    <row r="298" spans="14:29" ht="23.25">
      <c r="N298"/>
      <c r="O298"/>
      <c r="Q298"/>
      <c r="S298"/>
      <c r="U298"/>
      <c r="W298"/>
      <c r="Y298"/>
      <c r="AA298"/>
      <c r="AC298"/>
    </row>
    <row r="299" spans="14:29" ht="23.25">
      <c r="N299"/>
      <c r="O299"/>
      <c r="Q299"/>
      <c r="S299"/>
      <c r="U299"/>
      <c r="W299"/>
      <c r="Y299"/>
      <c r="AA299"/>
      <c r="AC299"/>
    </row>
    <row r="300" spans="14:29" ht="23.25">
      <c r="N300"/>
      <c r="O300"/>
      <c r="Q300"/>
      <c r="S300"/>
      <c r="U300"/>
      <c r="W300"/>
      <c r="Y300"/>
      <c r="AA300"/>
      <c r="AC300"/>
    </row>
    <row r="301" spans="14:29" ht="23.25">
      <c r="N301"/>
      <c r="O301"/>
      <c r="Q301"/>
      <c r="S301"/>
      <c r="U301"/>
      <c r="W301"/>
      <c r="Y301"/>
      <c r="AA301"/>
      <c r="AC301"/>
    </row>
    <row r="302" spans="14:29" ht="23.25">
      <c r="N302"/>
      <c r="O302"/>
      <c r="Q302"/>
      <c r="S302"/>
      <c r="U302"/>
      <c r="W302"/>
      <c r="Y302"/>
      <c r="AA302"/>
      <c r="AC302"/>
    </row>
    <row r="303" spans="14:29" ht="23.25">
      <c r="N303"/>
      <c r="O303"/>
      <c r="Q303"/>
      <c r="S303"/>
      <c r="U303"/>
      <c r="W303"/>
      <c r="Y303"/>
      <c r="AA303"/>
      <c r="AC303"/>
    </row>
    <row r="304" spans="14:29" ht="23.25">
      <c r="N304"/>
      <c r="O304"/>
      <c r="Q304"/>
      <c r="S304"/>
      <c r="U304"/>
      <c r="W304"/>
      <c r="Y304"/>
      <c r="AA304"/>
      <c r="AC304"/>
    </row>
    <row r="305" spans="14:29" ht="23.25">
      <c r="N305"/>
      <c r="O305"/>
      <c r="Q305"/>
      <c r="S305"/>
      <c r="U305"/>
      <c r="W305"/>
      <c r="Y305"/>
      <c r="AA305"/>
      <c r="AC305"/>
    </row>
    <row r="306" spans="14:29" ht="23.25">
      <c r="N306"/>
      <c r="O306"/>
      <c r="Q306"/>
      <c r="S306"/>
      <c r="U306"/>
      <c r="W306"/>
      <c r="Y306"/>
      <c r="AA306"/>
      <c r="AC306"/>
    </row>
    <row r="307" spans="14:29" ht="23.25">
      <c r="N307"/>
      <c r="O307"/>
      <c r="Q307"/>
      <c r="S307"/>
      <c r="U307"/>
      <c r="W307"/>
      <c r="Y307"/>
      <c r="AA307"/>
      <c r="AC307"/>
    </row>
    <row r="308" spans="14:29" ht="23.25">
      <c r="N308"/>
      <c r="O308"/>
      <c r="Q308"/>
      <c r="S308"/>
      <c r="U308"/>
      <c r="W308"/>
      <c r="Y308"/>
      <c r="AA308"/>
      <c r="AC308"/>
    </row>
    <row r="309" spans="14:29" ht="23.25">
      <c r="N309"/>
      <c r="O309"/>
      <c r="Q309"/>
      <c r="S309"/>
      <c r="U309"/>
      <c r="W309"/>
      <c r="Y309"/>
      <c r="AA309"/>
      <c r="AC309"/>
    </row>
    <row r="310" spans="14:29" ht="23.25">
      <c r="N310"/>
      <c r="O310"/>
      <c r="Q310"/>
      <c r="S310"/>
      <c r="U310"/>
      <c r="W310"/>
      <c r="Y310"/>
      <c r="AA310"/>
      <c r="AC310"/>
    </row>
    <row r="311" spans="14:29" ht="23.25">
      <c r="N311"/>
      <c r="O311"/>
      <c r="Q311"/>
      <c r="S311"/>
      <c r="U311"/>
      <c r="W311"/>
      <c r="Y311"/>
      <c r="AA311"/>
      <c r="AC311"/>
    </row>
    <row r="312" spans="14:29" ht="23.25">
      <c r="N312"/>
      <c r="O312"/>
      <c r="Q312"/>
      <c r="S312"/>
      <c r="U312"/>
      <c r="W312"/>
      <c r="Y312"/>
      <c r="AA312"/>
      <c r="AC312"/>
    </row>
    <row r="313" spans="14:29" ht="23.25">
      <c r="N313"/>
      <c r="O313"/>
      <c r="Q313"/>
      <c r="S313"/>
      <c r="U313"/>
      <c r="W313"/>
      <c r="Y313"/>
      <c r="AA313"/>
      <c r="AC313"/>
    </row>
    <row r="314" spans="14:29" ht="23.25">
      <c r="N314"/>
      <c r="O314"/>
      <c r="Q314"/>
      <c r="S314"/>
      <c r="U314"/>
      <c r="W314"/>
      <c r="Y314"/>
      <c r="AA314"/>
      <c r="AC314"/>
    </row>
    <row r="315" spans="14:29" ht="23.25">
      <c r="N315"/>
      <c r="O315"/>
      <c r="Q315"/>
      <c r="S315"/>
      <c r="U315"/>
      <c r="W315"/>
      <c r="Y315"/>
      <c r="AA315"/>
      <c r="AC315"/>
    </row>
    <row r="316" spans="14:29" ht="23.25">
      <c r="N316"/>
      <c r="O316"/>
      <c r="Q316"/>
      <c r="S316"/>
      <c r="U316"/>
      <c r="W316"/>
      <c r="Y316"/>
      <c r="AA316"/>
      <c r="AC316"/>
    </row>
    <row r="317" spans="14:29" ht="23.25">
      <c r="N317"/>
      <c r="O317"/>
      <c r="Q317"/>
      <c r="S317"/>
      <c r="U317"/>
      <c r="W317"/>
      <c r="Y317"/>
      <c r="AA317"/>
      <c r="AC317"/>
    </row>
    <row r="318" spans="14:29" ht="23.25">
      <c r="N318"/>
      <c r="O318"/>
      <c r="Q318"/>
      <c r="S318"/>
      <c r="U318"/>
      <c r="W318"/>
      <c r="Y318"/>
      <c r="AA318"/>
      <c r="AC318"/>
    </row>
    <row r="319" spans="14:29" ht="23.25">
      <c r="N319"/>
      <c r="O319"/>
      <c r="Q319"/>
      <c r="S319"/>
      <c r="U319"/>
      <c r="W319"/>
      <c r="Y319"/>
      <c r="AA319"/>
      <c r="AC319"/>
    </row>
    <row r="320" spans="14:29" ht="23.25">
      <c r="N320"/>
      <c r="O320"/>
      <c r="Q320"/>
      <c r="S320"/>
      <c r="U320"/>
      <c r="W320"/>
      <c r="Y320"/>
      <c r="AA320"/>
      <c r="AC320"/>
    </row>
    <row r="321" spans="14:29" ht="23.25">
      <c r="N321"/>
      <c r="O321"/>
      <c r="Q321"/>
      <c r="S321"/>
      <c r="U321"/>
      <c r="W321"/>
      <c r="Y321"/>
      <c r="AA321"/>
      <c r="AC321"/>
    </row>
    <row r="322" spans="14:29" ht="23.25">
      <c r="N322"/>
      <c r="O322"/>
      <c r="Q322"/>
      <c r="S322"/>
      <c r="U322"/>
      <c r="W322"/>
      <c r="Y322"/>
      <c r="AA322"/>
      <c r="AC322"/>
    </row>
    <row r="323" spans="14:29" ht="23.25">
      <c r="N323"/>
      <c r="O323"/>
      <c r="Q323"/>
      <c r="S323"/>
      <c r="U323"/>
      <c r="W323"/>
      <c r="Y323"/>
      <c r="AA323"/>
      <c r="AC323"/>
    </row>
    <row r="324" spans="14:29" ht="23.25">
      <c r="N324"/>
      <c r="O324"/>
      <c r="Q324"/>
      <c r="S324"/>
      <c r="U324"/>
      <c r="W324"/>
      <c r="Y324"/>
      <c r="AA324"/>
      <c r="AC324"/>
    </row>
    <row r="325" spans="14:29" ht="23.25">
      <c r="N325"/>
      <c r="O325"/>
      <c r="Q325"/>
      <c r="S325"/>
      <c r="U325"/>
      <c r="W325"/>
      <c r="Y325"/>
      <c r="AA325"/>
      <c r="AC325"/>
    </row>
    <row r="326" spans="14:29" ht="23.25">
      <c r="N326"/>
      <c r="O326"/>
      <c r="Q326"/>
      <c r="S326"/>
      <c r="U326"/>
      <c r="W326"/>
      <c r="Y326"/>
      <c r="AA326"/>
      <c r="AC326"/>
    </row>
    <row r="327" spans="14:29" ht="23.25">
      <c r="N327"/>
      <c r="O327"/>
      <c r="Q327"/>
      <c r="S327"/>
      <c r="U327"/>
      <c r="W327"/>
      <c r="Y327"/>
      <c r="AA327"/>
      <c r="AC327"/>
    </row>
    <row r="328" spans="14:29" ht="23.25">
      <c r="N328"/>
      <c r="O328"/>
      <c r="Q328"/>
      <c r="S328"/>
      <c r="U328"/>
      <c r="W328"/>
      <c r="Y328"/>
      <c r="AA328"/>
      <c r="AC328"/>
    </row>
    <row r="329" spans="14:29" ht="23.25">
      <c r="N329"/>
      <c r="O329"/>
      <c r="Q329"/>
      <c r="S329"/>
      <c r="U329"/>
      <c r="W329"/>
      <c r="Y329"/>
      <c r="AA329"/>
      <c r="AC329"/>
    </row>
    <row r="330" spans="14:29" ht="23.25">
      <c r="N330"/>
      <c r="O330"/>
      <c r="Q330"/>
      <c r="S330"/>
      <c r="U330"/>
      <c r="W330"/>
      <c r="Y330"/>
      <c r="AA330"/>
      <c r="AC330"/>
    </row>
    <row r="331" spans="14:29" ht="23.25">
      <c r="N331"/>
      <c r="O331"/>
      <c r="Q331"/>
      <c r="S331"/>
      <c r="U331"/>
      <c r="W331"/>
      <c r="Y331"/>
      <c r="AA331"/>
      <c r="AC331"/>
    </row>
    <row r="332" spans="14:29" ht="23.25">
      <c r="N332"/>
      <c r="O332"/>
      <c r="Q332"/>
      <c r="S332"/>
      <c r="U332"/>
      <c r="W332"/>
      <c r="Y332"/>
      <c r="AA332"/>
      <c r="AC332"/>
    </row>
    <row r="333" spans="14:29" ht="23.25">
      <c r="N333"/>
      <c r="O333"/>
      <c r="Q333"/>
      <c r="S333"/>
      <c r="U333"/>
      <c r="W333"/>
      <c r="Y333"/>
      <c r="AA333"/>
      <c r="AC333"/>
    </row>
    <row r="334" spans="14:29" ht="23.25">
      <c r="N334"/>
      <c r="O334"/>
      <c r="Q334"/>
      <c r="S334"/>
      <c r="U334"/>
      <c r="W334"/>
      <c r="Y334"/>
      <c r="AA334"/>
      <c r="AC334"/>
    </row>
    <row r="335" spans="14:29" ht="23.25">
      <c r="N335"/>
      <c r="O335"/>
      <c r="Q335"/>
      <c r="S335"/>
      <c r="U335"/>
      <c r="W335"/>
      <c r="Y335"/>
      <c r="AA335"/>
      <c r="AC335"/>
    </row>
    <row r="336" spans="14:29" ht="23.25">
      <c r="N336"/>
      <c r="O336"/>
      <c r="Q336"/>
      <c r="S336"/>
      <c r="U336"/>
      <c r="W336"/>
      <c r="Y336"/>
      <c r="AA336"/>
      <c r="AC336"/>
    </row>
    <row r="337" spans="14:29" ht="23.25">
      <c r="N337"/>
      <c r="O337"/>
      <c r="Q337"/>
      <c r="S337"/>
      <c r="U337"/>
      <c r="W337"/>
      <c r="Y337"/>
      <c r="AA337"/>
      <c r="AC337"/>
    </row>
    <row r="338" spans="14:29" ht="23.25">
      <c r="N338"/>
      <c r="O338"/>
      <c r="Q338"/>
      <c r="S338"/>
      <c r="U338"/>
      <c r="W338"/>
      <c r="Y338"/>
      <c r="AA338"/>
      <c r="AC338"/>
    </row>
    <row r="339" spans="14:29" ht="23.25">
      <c r="N339"/>
      <c r="O339"/>
      <c r="Q339"/>
      <c r="S339"/>
      <c r="U339"/>
      <c r="W339"/>
      <c r="Y339"/>
      <c r="AA339"/>
      <c r="AC339"/>
    </row>
    <row r="340" spans="14:29" ht="23.25">
      <c r="N340"/>
      <c r="O340"/>
      <c r="Q340"/>
      <c r="S340"/>
      <c r="U340"/>
      <c r="W340"/>
      <c r="Y340"/>
      <c r="AA340"/>
      <c r="AC340"/>
    </row>
    <row r="341" spans="14:29" ht="23.25">
      <c r="N341"/>
      <c r="O341"/>
      <c r="Q341"/>
      <c r="S341"/>
      <c r="U341"/>
      <c r="W341"/>
      <c r="Y341"/>
      <c r="AA341"/>
      <c r="AC341"/>
    </row>
    <row r="342" spans="14:29" ht="23.25">
      <c r="N342"/>
      <c r="O342"/>
      <c r="Q342"/>
      <c r="S342"/>
      <c r="U342"/>
      <c r="W342"/>
      <c r="Y342"/>
      <c r="AA342"/>
      <c r="AC342"/>
    </row>
    <row r="343" spans="14:29" ht="23.25">
      <c r="N343"/>
      <c r="O343"/>
      <c r="Q343"/>
      <c r="S343"/>
      <c r="U343"/>
      <c r="W343"/>
      <c r="Y343"/>
      <c r="AA343"/>
      <c r="AC343"/>
    </row>
    <row r="344" spans="14:29" ht="23.25">
      <c r="N344"/>
      <c r="O344"/>
      <c r="Q344"/>
      <c r="S344"/>
      <c r="U344"/>
      <c r="W344"/>
      <c r="Y344"/>
      <c r="AA344"/>
      <c r="AC344"/>
    </row>
    <row r="345" spans="14:29" ht="23.25">
      <c r="N345"/>
      <c r="O345"/>
      <c r="Q345"/>
      <c r="S345"/>
      <c r="U345"/>
      <c r="W345"/>
      <c r="Y345"/>
      <c r="AA345"/>
      <c r="AC345"/>
    </row>
    <row r="346" spans="14:29" ht="23.25">
      <c r="N346"/>
      <c r="O346"/>
      <c r="Q346"/>
      <c r="S346"/>
      <c r="U346"/>
      <c r="W346"/>
      <c r="Y346"/>
      <c r="AA346"/>
      <c r="AC346"/>
    </row>
    <row r="347" spans="14:29" ht="23.25">
      <c r="N347"/>
      <c r="O347"/>
      <c r="Q347"/>
      <c r="S347"/>
      <c r="U347"/>
      <c r="W347"/>
      <c r="Y347"/>
      <c r="AA347"/>
      <c r="AC347"/>
    </row>
    <row r="348" spans="14:29" ht="23.25">
      <c r="N348"/>
      <c r="O348"/>
      <c r="Q348"/>
      <c r="S348"/>
      <c r="U348"/>
      <c r="W348"/>
      <c r="Y348"/>
      <c r="AA348"/>
      <c r="AC348"/>
    </row>
    <row r="349" spans="14:29" ht="23.25">
      <c r="N349"/>
      <c r="O349"/>
      <c r="Q349"/>
      <c r="S349"/>
      <c r="U349"/>
      <c r="W349"/>
      <c r="Y349"/>
      <c r="AA349"/>
      <c r="AC349"/>
    </row>
    <row r="350" spans="14:29" ht="23.25">
      <c r="N350"/>
      <c r="O350"/>
      <c r="Q350"/>
      <c r="S350"/>
      <c r="U350"/>
      <c r="W350"/>
      <c r="Y350"/>
      <c r="AA350"/>
      <c r="AC350"/>
    </row>
    <row r="351" spans="14:29" ht="23.25">
      <c r="N351"/>
      <c r="O351"/>
      <c r="Q351"/>
      <c r="S351"/>
      <c r="U351"/>
      <c r="W351"/>
      <c r="Y351"/>
      <c r="AA351"/>
      <c r="AC351"/>
    </row>
    <row r="352" spans="14:29" ht="23.25">
      <c r="N352"/>
      <c r="O352"/>
      <c r="Q352"/>
      <c r="S352"/>
      <c r="U352"/>
      <c r="W352"/>
      <c r="Y352"/>
      <c r="AA352"/>
      <c r="AC352"/>
    </row>
    <row r="353" spans="14:29" ht="23.25">
      <c r="N353"/>
      <c r="O353"/>
      <c r="Q353"/>
      <c r="S353"/>
      <c r="U353"/>
      <c r="W353"/>
      <c r="Y353"/>
      <c r="AA353"/>
      <c r="AC353"/>
    </row>
    <row r="354" spans="14:29" ht="23.25">
      <c r="N354"/>
      <c r="O354"/>
      <c r="Q354"/>
      <c r="S354"/>
      <c r="U354"/>
      <c r="W354"/>
      <c r="Y354"/>
      <c r="AA354"/>
      <c r="AC354"/>
    </row>
    <row r="355" spans="14:29" ht="23.25">
      <c r="N355"/>
      <c r="O355"/>
      <c r="Q355"/>
      <c r="S355"/>
      <c r="U355"/>
      <c r="W355"/>
      <c r="Y355"/>
      <c r="AA355"/>
      <c r="AC355"/>
    </row>
    <row r="356" spans="14:29" ht="23.25">
      <c r="N356"/>
      <c r="O356"/>
      <c r="Q356"/>
      <c r="S356"/>
      <c r="U356"/>
      <c r="W356"/>
      <c r="Y356"/>
      <c r="AA356"/>
      <c r="AC356"/>
    </row>
    <row r="357" spans="14:29" ht="23.25">
      <c r="N357"/>
      <c r="O357"/>
      <c r="Q357"/>
      <c r="S357"/>
      <c r="U357"/>
      <c r="W357"/>
      <c r="Y357"/>
      <c r="AA357"/>
      <c r="AC357"/>
    </row>
    <row r="358" spans="14:29" ht="23.25">
      <c r="N358"/>
      <c r="O358"/>
      <c r="Q358"/>
      <c r="S358"/>
      <c r="U358"/>
      <c r="W358"/>
      <c r="Y358"/>
      <c r="AA358"/>
      <c r="AC358"/>
    </row>
    <row r="359" spans="14:29" ht="23.25">
      <c r="N359"/>
      <c r="O359"/>
      <c r="Q359"/>
      <c r="S359"/>
      <c r="U359"/>
      <c r="W359"/>
      <c r="Y359"/>
      <c r="AA359"/>
      <c r="AC359"/>
    </row>
    <row r="360" spans="14:29" ht="23.25">
      <c r="N360"/>
      <c r="O360"/>
      <c r="Q360"/>
      <c r="S360"/>
      <c r="U360"/>
      <c r="W360"/>
      <c r="Y360"/>
      <c r="AA360"/>
      <c r="AC360"/>
    </row>
    <row r="361" spans="14:29" ht="23.25">
      <c r="N361"/>
      <c r="O361"/>
      <c r="Q361"/>
      <c r="S361"/>
      <c r="U361"/>
      <c r="W361"/>
      <c r="Y361"/>
      <c r="AA361"/>
      <c r="AC361"/>
    </row>
    <row r="362" spans="14:29" ht="23.25">
      <c r="N362"/>
      <c r="O362"/>
      <c r="Q362"/>
      <c r="S362"/>
      <c r="U362"/>
      <c r="W362"/>
      <c r="Y362"/>
      <c r="AA362"/>
      <c r="AC362"/>
    </row>
    <row r="363" spans="14:29" ht="23.25">
      <c r="N363"/>
      <c r="O363"/>
      <c r="Q363"/>
      <c r="S363"/>
      <c r="U363"/>
      <c r="W363"/>
      <c r="Y363"/>
      <c r="AA363"/>
      <c r="AC363"/>
    </row>
    <row r="364" spans="14:29" ht="23.25">
      <c r="N364"/>
      <c r="O364"/>
      <c r="Q364"/>
      <c r="S364"/>
      <c r="U364"/>
      <c r="W364"/>
      <c r="Y364"/>
      <c r="AA364"/>
      <c r="AC364"/>
    </row>
    <row r="365" spans="14:29" ht="23.25">
      <c r="N365"/>
      <c r="O365"/>
      <c r="Q365"/>
      <c r="S365"/>
      <c r="U365"/>
      <c r="W365"/>
      <c r="Y365"/>
      <c r="AA365"/>
      <c r="AC365"/>
    </row>
    <row r="366" spans="14:29" ht="23.25">
      <c r="N366"/>
      <c r="O366"/>
      <c r="Q366"/>
      <c r="S366"/>
      <c r="U366"/>
      <c r="W366"/>
      <c r="Y366"/>
      <c r="AA366"/>
      <c r="AC366"/>
    </row>
    <row r="367" spans="14:29" ht="23.25">
      <c r="N367"/>
      <c r="O367"/>
      <c r="Q367"/>
      <c r="S367"/>
      <c r="U367"/>
      <c r="W367"/>
      <c r="Y367"/>
      <c r="AA367"/>
      <c r="AC367"/>
    </row>
    <row r="368" spans="14:29" ht="23.25">
      <c r="N368"/>
      <c r="O368"/>
      <c r="Q368"/>
      <c r="S368"/>
      <c r="U368"/>
      <c r="W368"/>
      <c r="Y368"/>
      <c r="AA368"/>
      <c r="AC368"/>
    </row>
    <row r="369" spans="14:29" ht="23.25">
      <c r="N369"/>
      <c r="O369"/>
      <c r="Q369"/>
      <c r="S369"/>
      <c r="U369"/>
      <c r="W369"/>
      <c r="Y369"/>
      <c r="AA369"/>
      <c r="AC369"/>
    </row>
    <row r="370" spans="14:29" ht="23.25">
      <c r="N370"/>
      <c r="O370"/>
      <c r="Q370"/>
      <c r="S370"/>
      <c r="U370"/>
      <c r="W370"/>
      <c r="Y370"/>
      <c r="AA370"/>
      <c r="AC370"/>
    </row>
    <row r="371" spans="14:29" ht="23.25">
      <c r="N371"/>
      <c r="O371"/>
      <c r="Q371"/>
      <c r="S371"/>
      <c r="U371"/>
      <c r="W371"/>
      <c r="Y371"/>
      <c r="AA371"/>
      <c r="AC371"/>
    </row>
    <row r="372" spans="14:29" ht="23.25">
      <c r="N372"/>
      <c r="O372"/>
      <c r="Q372"/>
      <c r="S372"/>
      <c r="U372"/>
      <c r="W372"/>
      <c r="Y372"/>
      <c r="AA372"/>
      <c r="AC372"/>
    </row>
    <row r="373" spans="14:29" ht="23.25">
      <c r="N373"/>
      <c r="O373"/>
      <c r="Q373"/>
      <c r="S373"/>
      <c r="U373"/>
      <c r="W373"/>
      <c r="Y373"/>
      <c r="AA373"/>
      <c r="AC373"/>
    </row>
    <row r="374" spans="14:29" ht="23.25">
      <c r="N374"/>
      <c r="O374"/>
      <c r="Q374"/>
      <c r="S374"/>
      <c r="U374"/>
      <c r="W374"/>
      <c r="Y374"/>
      <c r="AA374"/>
      <c r="AC374"/>
    </row>
    <row r="375" spans="14:29" ht="23.25">
      <c r="N375"/>
      <c r="O375"/>
      <c r="Q375"/>
      <c r="S375"/>
      <c r="U375"/>
      <c r="W375"/>
      <c r="Y375"/>
      <c r="AA375"/>
      <c r="AC375"/>
    </row>
    <row r="376" spans="14:29" ht="23.25">
      <c r="N376"/>
      <c r="O376"/>
      <c r="Q376"/>
      <c r="S376"/>
      <c r="U376"/>
      <c r="W376"/>
      <c r="Y376"/>
      <c r="AA376"/>
      <c r="AC376"/>
    </row>
    <row r="377" spans="14:29" ht="23.25">
      <c r="N377"/>
      <c r="O377"/>
      <c r="Q377"/>
      <c r="S377"/>
      <c r="U377"/>
      <c r="W377"/>
      <c r="Y377"/>
      <c r="AA377"/>
      <c r="AC377"/>
    </row>
    <row r="378" spans="14:29" ht="23.25">
      <c r="N378"/>
      <c r="O378"/>
      <c r="Q378"/>
      <c r="S378"/>
      <c r="U378"/>
      <c r="W378"/>
      <c r="Y378"/>
      <c r="AA378"/>
      <c r="AC378"/>
    </row>
    <row r="379" spans="14:29" ht="23.25">
      <c r="N379"/>
      <c r="O379"/>
      <c r="Q379"/>
      <c r="S379"/>
      <c r="U379"/>
      <c r="W379"/>
      <c r="Y379"/>
      <c r="AA379"/>
      <c r="AC379"/>
    </row>
    <row r="380" spans="14:29" ht="23.25">
      <c r="N380"/>
      <c r="O380"/>
      <c r="Q380"/>
      <c r="S380"/>
      <c r="U380"/>
      <c r="W380"/>
      <c r="Y380"/>
      <c r="AA380"/>
      <c r="AC380"/>
    </row>
    <row r="381" spans="14:29" ht="23.25">
      <c r="N381"/>
      <c r="O381"/>
      <c r="Q381"/>
      <c r="S381"/>
      <c r="U381"/>
      <c r="W381"/>
      <c r="Y381"/>
      <c r="AA381"/>
      <c r="AC381"/>
    </row>
    <row r="382" spans="14:29" ht="24" thickBot="1">
      <c r="N382"/>
      <c r="O382"/>
      <c r="Q382"/>
      <c r="S382"/>
      <c r="U382"/>
      <c r="W382"/>
      <c r="Y382"/>
      <c r="AA382"/>
      <c r="AC382"/>
    </row>
    <row r="383" spans="14:29" ht="23.25"/>
  </sheetData>
  <sortState xmlns:xlrd2="http://schemas.microsoft.com/office/spreadsheetml/2017/richdata2" ref="J81:L96">
    <sortCondition ref="J81:J96"/>
  </sortState>
  <pageMargins left="0.23622047244094491" right="0.23622047244094491" top="0.15748031496062992" bottom="0.15748031496062992" header="0.11811023622047245" footer="0.31496062992125984"/>
  <pageSetup paperSize="9" scale="10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C00DD1-A1C8-463C-B16E-3C199C73E760}">
  <dimension ref="A1:J24"/>
  <sheetViews>
    <sheetView topLeftCell="A12" workbookViewId="0">
      <selection activeCell="O11" sqref="O11"/>
    </sheetView>
  </sheetViews>
  <sheetFormatPr defaultRowHeight="15"/>
  <cols>
    <col min="1" max="1" width="33.28515625" customWidth="1"/>
    <col min="2" max="2" width="9.140625" hidden="1" customWidth="1"/>
    <col min="3" max="3" width="19.140625" customWidth="1"/>
    <col min="4" max="4" width="10.140625" style="1705" customWidth="1"/>
    <col min="6" max="6" width="9.140625" style="1705"/>
    <col min="7" max="7" width="13.5703125" customWidth="1"/>
    <col min="8" max="8" width="9.140625" style="1705"/>
    <col min="9" max="9" width="18.140625" customWidth="1"/>
  </cols>
  <sheetData>
    <row r="1" spans="1:10" ht="21.75" thickBot="1">
      <c r="A1" s="1700" t="s">
        <v>1060</v>
      </c>
      <c r="B1" s="1700" t="s">
        <v>2172</v>
      </c>
      <c r="C1" s="1700" t="s">
        <v>2147</v>
      </c>
      <c r="D1" s="1702" t="s">
        <v>20</v>
      </c>
      <c r="E1" s="1700" t="s">
        <v>27</v>
      </c>
      <c r="F1" s="1702" t="s">
        <v>427</v>
      </c>
      <c r="G1" s="1700" t="s">
        <v>2166</v>
      </c>
      <c r="H1" s="1702" t="s">
        <v>2167</v>
      </c>
      <c r="I1" s="1700" t="s">
        <v>2170</v>
      </c>
      <c r="J1" s="279"/>
    </row>
    <row r="2" spans="1:10" ht="24" thickTop="1" thickBot="1">
      <c r="A2" s="1360" t="s">
        <v>907</v>
      </c>
      <c r="B2" s="1360" t="s">
        <v>623</v>
      </c>
      <c r="C2" s="678" t="s">
        <v>2146</v>
      </c>
      <c r="D2" s="1703" t="s">
        <v>426</v>
      </c>
      <c r="E2" s="678" t="s">
        <v>426</v>
      </c>
      <c r="F2" s="1703" t="s">
        <v>426</v>
      </c>
      <c r="G2" s="678"/>
      <c r="H2" s="1703"/>
      <c r="I2" s="678"/>
    </row>
    <row r="3" spans="1:10" ht="24" thickTop="1" thickBot="1">
      <c r="A3" s="1360" t="s">
        <v>180</v>
      </c>
      <c r="B3" s="1360" t="s">
        <v>623</v>
      </c>
      <c r="C3" s="678" t="s">
        <v>2146</v>
      </c>
      <c r="D3" s="1703" t="s">
        <v>426</v>
      </c>
      <c r="E3" s="678" t="s">
        <v>426</v>
      </c>
      <c r="F3" s="1703" t="s">
        <v>426</v>
      </c>
      <c r="G3" s="678"/>
      <c r="H3" s="1703"/>
      <c r="I3" s="678"/>
    </row>
    <row r="4" spans="1:10" ht="24" thickTop="1" thickBot="1">
      <c r="A4" s="1360" t="s">
        <v>181</v>
      </c>
      <c r="B4" s="1360" t="s">
        <v>623</v>
      </c>
      <c r="C4" s="678" t="s">
        <v>2146</v>
      </c>
      <c r="D4" s="1703" t="s">
        <v>426</v>
      </c>
      <c r="E4" s="678" t="s">
        <v>426</v>
      </c>
      <c r="F4" s="1703" t="s">
        <v>426</v>
      </c>
      <c r="G4" s="678"/>
      <c r="H4" s="1703"/>
      <c r="I4" s="678"/>
    </row>
    <row r="5" spans="1:10" ht="24" thickTop="1" thickBot="1">
      <c r="A5" s="1360" t="s">
        <v>912</v>
      </c>
      <c r="B5" s="1360" t="s">
        <v>623</v>
      </c>
      <c r="C5" s="678" t="s">
        <v>2110</v>
      </c>
      <c r="D5" s="1703" t="s">
        <v>426</v>
      </c>
      <c r="E5" s="678"/>
      <c r="F5" s="1703"/>
      <c r="G5" s="678"/>
      <c r="H5" s="1703"/>
      <c r="I5" s="678"/>
    </row>
    <row r="6" spans="1:10" ht="24" thickTop="1" thickBot="1">
      <c r="A6" s="1360" t="s">
        <v>905</v>
      </c>
      <c r="B6" s="1360" t="s">
        <v>623</v>
      </c>
      <c r="C6" s="678" t="s">
        <v>2146</v>
      </c>
      <c r="D6" s="1703" t="s">
        <v>426</v>
      </c>
      <c r="E6" s="678" t="s">
        <v>426</v>
      </c>
      <c r="F6" s="1703" t="s">
        <v>426</v>
      </c>
      <c r="G6" s="678"/>
      <c r="H6" s="1703"/>
      <c r="I6" s="678"/>
    </row>
    <row r="7" spans="1:10" ht="24" thickTop="1" thickBot="1">
      <c r="A7" s="1360" t="s">
        <v>185</v>
      </c>
      <c r="B7" s="692" t="s">
        <v>623</v>
      </c>
      <c r="C7" s="678"/>
      <c r="D7" s="1703"/>
      <c r="E7" s="678"/>
      <c r="F7" s="1703"/>
      <c r="G7" s="678" t="s">
        <v>426</v>
      </c>
      <c r="H7" s="1703" t="s">
        <v>426</v>
      </c>
      <c r="I7" s="678"/>
    </row>
    <row r="8" spans="1:10" ht="24" thickTop="1" thickBot="1">
      <c r="A8" s="1360" t="s">
        <v>187</v>
      </c>
      <c r="B8" s="1360" t="s">
        <v>623</v>
      </c>
      <c r="C8" s="678" t="s">
        <v>2146</v>
      </c>
      <c r="D8" s="1703" t="s">
        <v>426</v>
      </c>
      <c r="E8" s="678" t="s">
        <v>426</v>
      </c>
      <c r="F8" s="1703" t="s">
        <v>426</v>
      </c>
      <c r="G8" s="678"/>
      <c r="H8" s="1703"/>
      <c r="I8" s="678"/>
    </row>
    <row r="9" spans="1:10" ht="24" thickTop="1" thickBot="1">
      <c r="A9" s="1360" t="s">
        <v>191</v>
      </c>
      <c r="B9" s="1360" t="s">
        <v>623</v>
      </c>
      <c r="C9" s="678" t="s">
        <v>2146</v>
      </c>
      <c r="D9" s="1703" t="s">
        <v>426</v>
      </c>
      <c r="E9" s="678" t="s">
        <v>426</v>
      </c>
      <c r="F9" s="1703" t="s">
        <v>426</v>
      </c>
      <c r="G9" s="678"/>
      <c r="H9" s="1703"/>
      <c r="I9" s="678"/>
    </row>
    <row r="10" spans="1:10" ht="24" thickTop="1" thickBot="1">
      <c r="A10" s="1380" t="s">
        <v>193</v>
      </c>
      <c r="B10" s="1360" t="s">
        <v>623</v>
      </c>
      <c r="C10" s="678" t="s">
        <v>2146</v>
      </c>
      <c r="D10" s="1703" t="s">
        <v>426</v>
      </c>
      <c r="E10" s="678" t="s">
        <v>426</v>
      </c>
      <c r="F10" s="1703" t="s">
        <v>426</v>
      </c>
      <c r="G10" s="678" t="s">
        <v>426</v>
      </c>
      <c r="H10" s="1703" t="s">
        <v>426</v>
      </c>
      <c r="I10" s="678"/>
    </row>
    <row r="11" spans="1:10" ht="24" thickTop="1" thickBot="1">
      <c r="A11" s="1363" t="s">
        <v>924</v>
      </c>
      <c r="B11" s="1363" t="s">
        <v>239</v>
      </c>
      <c r="C11" s="678" t="s">
        <v>2110</v>
      </c>
      <c r="D11" s="1703" t="s">
        <v>426</v>
      </c>
      <c r="E11" s="678"/>
      <c r="F11" s="1703"/>
      <c r="G11" s="678"/>
      <c r="H11" s="1703"/>
      <c r="I11" s="678"/>
    </row>
    <row r="12" spans="1:10" ht="24" thickTop="1" thickBot="1">
      <c r="A12" s="1362" t="s">
        <v>170</v>
      </c>
      <c r="B12" s="1362" t="s">
        <v>239</v>
      </c>
      <c r="C12" s="678" t="s">
        <v>2146</v>
      </c>
      <c r="D12" s="1703" t="s">
        <v>426</v>
      </c>
      <c r="E12" s="678" t="s">
        <v>426</v>
      </c>
      <c r="F12" s="1703" t="s">
        <v>426</v>
      </c>
      <c r="G12" s="678"/>
      <c r="H12" s="1703"/>
      <c r="I12" s="678"/>
    </row>
    <row r="13" spans="1:10" ht="24" thickTop="1" thickBot="1">
      <c r="A13" s="1362" t="s">
        <v>1525</v>
      </c>
      <c r="B13" s="692" t="s">
        <v>239</v>
      </c>
      <c r="C13" s="678"/>
      <c r="D13" s="1703" t="s">
        <v>426</v>
      </c>
      <c r="E13" s="678"/>
      <c r="F13" s="1703"/>
      <c r="G13" s="678" t="s">
        <v>426</v>
      </c>
      <c r="H13" s="1703" t="s">
        <v>426</v>
      </c>
      <c r="I13" s="678"/>
    </row>
    <row r="14" spans="1:10" ht="24" thickTop="1" thickBot="1">
      <c r="A14" s="1362" t="s">
        <v>1192</v>
      </c>
      <c r="B14" s="1362" t="s">
        <v>239</v>
      </c>
      <c r="C14" s="678"/>
      <c r="D14" s="1703"/>
      <c r="E14" s="678"/>
      <c r="F14" s="1703"/>
      <c r="G14" s="678" t="s">
        <v>426</v>
      </c>
      <c r="H14" s="1703" t="s">
        <v>426</v>
      </c>
      <c r="I14" s="678"/>
    </row>
    <row r="15" spans="1:10" ht="24" thickTop="1" thickBot="1">
      <c r="A15" s="1362" t="s">
        <v>919</v>
      </c>
      <c r="B15" s="1362"/>
      <c r="C15" s="678"/>
      <c r="D15" s="1703"/>
      <c r="E15" s="678"/>
      <c r="F15" s="1703"/>
      <c r="G15" s="678" t="s">
        <v>426</v>
      </c>
      <c r="H15" s="1703"/>
      <c r="I15" s="678"/>
    </row>
    <row r="16" spans="1:10" ht="24" thickTop="1" thickBot="1">
      <c r="A16" s="1362" t="s">
        <v>171</v>
      </c>
      <c r="B16" s="1362" t="s">
        <v>239</v>
      </c>
      <c r="C16" s="678" t="s">
        <v>2146</v>
      </c>
      <c r="D16" s="1703" t="s">
        <v>426</v>
      </c>
      <c r="E16" s="678" t="s">
        <v>426</v>
      </c>
      <c r="F16" s="1703" t="s">
        <v>426</v>
      </c>
      <c r="G16" s="678"/>
      <c r="H16" s="1703"/>
      <c r="I16" s="678"/>
    </row>
    <row r="17" spans="1:9" ht="20.25" thickTop="1" thickBot="1">
      <c r="A17" s="1699" t="s">
        <v>206</v>
      </c>
      <c r="B17" s="1699" t="s">
        <v>387</v>
      </c>
      <c r="C17" s="678" t="s">
        <v>2110</v>
      </c>
      <c r="D17" s="1703" t="s">
        <v>426</v>
      </c>
      <c r="E17" s="678"/>
      <c r="F17" s="1703"/>
      <c r="G17" s="678"/>
      <c r="H17" s="1703"/>
      <c r="I17" s="678"/>
    </row>
    <row r="18" spans="1:9" ht="20.25" thickTop="1" thickBot="1">
      <c r="A18" s="1699" t="s">
        <v>1603</v>
      </c>
      <c r="B18" s="692" t="s">
        <v>387</v>
      </c>
      <c r="C18" s="678"/>
      <c r="D18" s="1703"/>
      <c r="E18" s="678"/>
      <c r="F18" s="1703"/>
      <c r="G18" s="678"/>
      <c r="H18" s="1703" t="s">
        <v>426</v>
      </c>
      <c r="I18" s="678"/>
    </row>
    <row r="19" spans="1:9" ht="26.25" thickTop="1" thickBot="1">
      <c r="A19" s="1396" t="s">
        <v>946</v>
      </c>
      <c r="B19" s="1396" t="s">
        <v>387</v>
      </c>
      <c r="C19" s="678" t="s">
        <v>2146</v>
      </c>
      <c r="D19" s="1703" t="s">
        <v>426</v>
      </c>
      <c r="E19" s="678" t="s">
        <v>426</v>
      </c>
      <c r="F19" s="1703" t="s">
        <v>426</v>
      </c>
      <c r="G19" s="678" t="s">
        <v>426</v>
      </c>
      <c r="H19" s="1703" t="s">
        <v>426</v>
      </c>
      <c r="I19" s="678" t="s">
        <v>426</v>
      </c>
    </row>
    <row r="20" spans="1:9" ht="20.25" thickTop="1" thickBot="1">
      <c r="A20" s="1699" t="s">
        <v>2171</v>
      </c>
      <c r="B20" s="1699" t="s">
        <v>387</v>
      </c>
      <c r="C20" s="678" t="s">
        <v>2110</v>
      </c>
      <c r="D20" s="1703" t="s">
        <v>426</v>
      </c>
      <c r="E20" s="678"/>
      <c r="F20" s="1703"/>
      <c r="G20" s="678"/>
      <c r="H20" s="1703"/>
      <c r="I20" s="678"/>
    </row>
    <row r="21" spans="1:9" ht="20.25" thickTop="1" thickBot="1">
      <c r="A21" s="692"/>
      <c r="B21" s="692"/>
      <c r="C21" s="678" t="s">
        <v>2168</v>
      </c>
      <c r="D21" s="1704"/>
      <c r="E21" s="1701"/>
      <c r="F21" s="1704"/>
      <c r="G21" s="678" t="s">
        <v>426</v>
      </c>
      <c r="H21" s="1703"/>
      <c r="I21" s="678"/>
    </row>
    <row r="22" spans="1:9" ht="20.25" thickTop="1" thickBot="1">
      <c r="A22" s="692"/>
      <c r="B22" s="692"/>
      <c r="C22" s="678" t="s">
        <v>2169</v>
      </c>
      <c r="D22" s="1704"/>
      <c r="E22" s="1701"/>
      <c r="F22" s="1704"/>
      <c r="G22" s="678" t="s">
        <v>426</v>
      </c>
      <c r="H22" s="1703"/>
      <c r="I22" s="678"/>
    </row>
    <row r="23" spans="1:9" ht="20.25" thickTop="1" thickBot="1">
      <c r="A23" s="692"/>
      <c r="B23" s="692"/>
      <c r="C23" s="678" t="s">
        <v>988</v>
      </c>
      <c r="D23" s="1704"/>
      <c r="E23" s="1701"/>
      <c r="F23" s="1704"/>
      <c r="G23" s="678"/>
      <c r="H23" s="1703" t="s">
        <v>426</v>
      </c>
      <c r="I23" s="678" t="s">
        <v>426</v>
      </c>
    </row>
    <row r="24" spans="1:9" ht="15.75" thickTop="1"/>
  </sheetData>
  <sortState xmlns:xlrd2="http://schemas.microsoft.com/office/spreadsheetml/2017/richdata2" ref="A2:I20">
    <sortCondition ref="B2:B20"/>
    <sortCondition ref="A2:A20"/>
  </sortState>
  <pageMargins left="0.70866141732283472" right="0.70866141732283472" top="0.55118110236220474" bottom="0.15748031496062992" header="0.31496062992125984" footer="0.31496062992125984"/>
  <pageSetup paperSize="9" orientation="landscape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12"/>
  <sheetViews>
    <sheetView workbookViewId="0">
      <selection activeCell="D11" sqref="A1:D11"/>
    </sheetView>
  </sheetViews>
  <sheetFormatPr defaultRowHeight="15"/>
  <cols>
    <col min="1" max="1" width="26.85546875" customWidth="1"/>
    <col min="2" max="2" width="4.85546875" customWidth="1"/>
    <col min="3" max="3" width="14.42578125" customWidth="1"/>
    <col min="4" max="4" width="13.28515625" customWidth="1"/>
  </cols>
  <sheetData>
    <row r="1" spans="1:4" ht="18.75" thickTop="1">
      <c r="A1" s="170" t="s">
        <v>480</v>
      </c>
      <c r="B1" s="100"/>
      <c r="C1" s="100"/>
      <c r="D1" s="32"/>
    </row>
    <row r="2" spans="1:4" ht="11.25" customHeight="1">
      <c r="A2" s="33"/>
      <c r="D2" s="34"/>
    </row>
    <row r="3" spans="1:4" ht="35.25" customHeight="1">
      <c r="A3" s="171" t="s">
        <v>385</v>
      </c>
      <c r="B3" s="96"/>
      <c r="C3" s="56" t="s">
        <v>895</v>
      </c>
      <c r="D3" s="172" t="s">
        <v>386</v>
      </c>
    </row>
    <row r="4" spans="1:4" ht="15.75">
      <c r="A4" s="173"/>
      <c r="B4" s="96"/>
      <c r="C4" s="96"/>
      <c r="D4" s="174"/>
    </row>
    <row r="5" spans="1:4" ht="15.75">
      <c r="A5" s="175" t="s">
        <v>389</v>
      </c>
      <c r="B5" s="96"/>
      <c r="C5" s="278" t="s">
        <v>387</v>
      </c>
      <c r="D5" s="176" t="s">
        <v>387</v>
      </c>
    </row>
    <row r="6" spans="1:4" ht="15.75">
      <c r="A6" s="175" t="s">
        <v>388</v>
      </c>
      <c r="B6" s="96"/>
      <c r="C6" s="277" t="s">
        <v>387</v>
      </c>
      <c r="D6" s="176" t="s">
        <v>387</v>
      </c>
    </row>
    <row r="7" spans="1:4" ht="15.75">
      <c r="A7" s="175" t="s">
        <v>897</v>
      </c>
      <c r="B7" s="96"/>
      <c r="C7" s="277" t="s">
        <v>387</v>
      </c>
      <c r="D7" s="176" t="s">
        <v>387</v>
      </c>
    </row>
    <row r="8" spans="1:4" ht="15.75">
      <c r="A8" s="175" t="s">
        <v>633</v>
      </c>
      <c r="C8" s="277" t="s">
        <v>387</v>
      </c>
      <c r="D8" s="176" t="s">
        <v>387</v>
      </c>
    </row>
    <row r="9" spans="1:4" ht="16.5" thickBot="1">
      <c r="A9" s="175" t="s">
        <v>634</v>
      </c>
      <c r="B9" s="96"/>
      <c r="C9" s="179" t="s">
        <v>245</v>
      </c>
      <c r="D9" s="176" t="s">
        <v>387</v>
      </c>
    </row>
    <row r="10" spans="1:4" ht="17.25" thickTop="1" thickBot="1">
      <c r="A10" s="175" t="s">
        <v>896</v>
      </c>
      <c r="B10" s="96"/>
      <c r="C10" s="179" t="s">
        <v>245</v>
      </c>
      <c r="D10" s="176" t="s">
        <v>387</v>
      </c>
    </row>
    <row r="11" spans="1:4" ht="17.25" thickTop="1" thickBot="1">
      <c r="A11" s="177" t="s">
        <v>390</v>
      </c>
      <c r="B11" s="178"/>
      <c r="C11" s="179" t="s">
        <v>245</v>
      </c>
      <c r="D11" s="179" t="s">
        <v>245</v>
      </c>
    </row>
    <row r="12" spans="1:4" ht="15.75" thickTop="1"/>
  </sheetData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AB470"/>
  <sheetViews>
    <sheetView topLeftCell="A240" zoomScale="115" zoomScaleNormal="115" workbookViewId="0">
      <selection activeCell="A245" sqref="A245:XFD245"/>
    </sheetView>
  </sheetViews>
  <sheetFormatPr defaultRowHeight="15"/>
  <cols>
    <col min="1" max="1" width="19" customWidth="1"/>
    <col min="2" max="8" width="6.7109375" customWidth="1"/>
    <col min="9" max="9" width="7" customWidth="1"/>
    <col min="10" max="10" width="6.85546875" customWidth="1"/>
    <col min="11" max="12" width="6.7109375" customWidth="1"/>
    <col min="15" max="15" width="19" customWidth="1"/>
    <col min="16" max="22" width="6.7109375" customWidth="1"/>
    <col min="23" max="23" width="7" customWidth="1"/>
    <col min="24" max="24" width="6.85546875" customWidth="1"/>
    <col min="25" max="26" width="6.7109375" customWidth="1"/>
    <col min="27" max="27" width="11.28515625" customWidth="1"/>
  </cols>
  <sheetData>
    <row r="1" spans="1:28" ht="25.5">
      <c r="A1" s="1767" t="s">
        <v>531</v>
      </c>
      <c r="B1" s="11" t="s">
        <v>493</v>
      </c>
      <c r="O1" s="79" t="s">
        <v>531</v>
      </c>
      <c r="P1" s="11" t="s">
        <v>493</v>
      </c>
      <c r="AB1" t="str">
        <f>P1</f>
        <v>ARMOURED VISION OF DEATH (M)</v>
      </c>
    </row>
    <row r="2" spans="1:28">
      <c r="A2" s="78"/>
      <c r="O2" s="78"/>
    </row>
    <row r="3" spans="1:28" ht="18.75">
      <c r="A3" s="13" t="s">
        <v>36</v>
      </c>
      <c r="C3" s="14">
        <v>13</v>
      </c>
      <c r="O3" s="13" t="s">
        <v>36</v>
      </c>
      <c r="Q3" s="14">
        <v>13</v>
      </c>
    </row>
    <row r="4" spans="1:28" ht="18.75">
      <c r="A4" s="13" t="s">
        <v>37</v>
      </c>
      <c r="C4" s="14">
        <v>16</v>
      </c>
      <c r="O4" s="13" t="s">
        <v>37</v>
      </c>
      <c r="Q4" s="14">
        <v>16</v>
      </c>
    </row>
    <row r="5" spans="1:28" ht="18.75">
      <c r="A5" s="13" t="s">
        <v>38</v>
      </c>
      <c r="C5" s="14">
        <v>13</v>
      </c>
      <c r="O5" s="13" t="s">
        <v>38</v>
      </c>
      <c r="Q5" s="14">
        <v>13</v>
      </c>
      <c r="AB5">
        <f>Q5</f>
        <v>13</v>
      </c>
    </row>
    <row r="6" spans="1:28" ht="19.5" thickBot="1">
      <c r="A6" s="13" t="s">
        <v>39</v>
      </c>
      <c r="C6" s="14" t="s">
        <v>494</v>
      </c>
      <c r="O6" s="13" t="s">
        <v>39</v>
      </c>
      <c r="Q6" s="14" t="s">
        <v>494</v>
      </c>
    </row>
    <row r="7" spans="1:28" ht="21.75" thickTop="1" thickBot="1">
      <c r="A7" s="16" t="s">
        <v>41</v>
      </c>
      <c r="B7" s="25">
        <v>1</v>
      </c>
      <c r="C7" s="77">
        <v>2</v>
      </c>
      <c r="D7" s="74">
        <v>3</v>
      </c>
      <c r="E7" s="75">
        <v>4</v>
      </c>
      <c r="F7" s="75">
        <v>5</v>
      </c>
      <c r="G7" s="76">
        <v>6</v>
      </c>
      <c r="O7" s="16" t="s">
        <v>41</v>
      </c>
      <c r="P7" s="25">
        <v>1</v>
      </c>
      <c r="Q7" s="77">
        <v>2</v>
      </c>
      <c r="R7" s="74">
        <v>3</v>
      </c>
      <c r="S7" s="75">
        <v>4</v>
      </c>
      <c r="T7" s="75">
        <v>5</v>
      </c>
      <c r="U7" s="76">
        <v>6</v>
      </c>
    </row>
    <row r="8" spans="1:28" ht="21.75" thickTop="1" thickBot="1">
      <c r="A8" s="17"/>
      <c r="B8" s="71"/>
      <c r="C8" s="69"/>
      <c r="D8" s="70"/>
      <c r="E8" s="73"/>
      <c r="F8" s="72"/>
      <c r="G8" s="72"/>
      <c r="O8" s="17"/>
      <c r="P8" s="71"/>
      <c r="Q8" s="69"/>
      <c r="R8" s="70"/>
      <c r="S8" s="73"/>
      <c r="T8" s="72"/>
      <c r="U8" s="72"/>
    </row>
    <row r="9" spans="1:28" ht="18.75" thickTop="1">
      <c r="A9" s="13" t="s">
        <v>42</v>
      </c>
      <c r="C9" s="22" t="s">
        <v>495</v>
      </c>
      <c r="O9" s="13" t="s">
        <v>42</v>
      </c>
      <c r="Q9" s="22" t="s">
        <v>495</v>
      </c>
    </row>
    <row r="12" spans="1:28" ht="25.5">
      <c r="A12" s="1766" t="s">
        <v>531</v>
      </c>
      <c r="C12" s="11" t="s">
        <v>496</v>
      </c>
      <c r="O12" s="79" t="s">
        <v>531</v>
      </c>
      <c r="Q12" s="11" t="s">
        <v>496</v>
      </c>
      <c r="AB12" t="str">
        <f>Q12</f>
        <v>chegarra (m)</v>
      </c>
    </row>
    <row r="14" spans="1:28" ht="18.75">
      <c r="A14" s="13" t="s">
        <v>36</v>
      </c>
      <c r="C14" s="14">
        <v>10</v>
      </c>
      <c r="O14" s="13" t="s">
        <v>36</v>
      </c>
      <c r="Q14" s="14">
        <v>10</v>
      </c>
    </row>
    <row r="15" spans="1:28" ht="18.75">
      <c r="A15" s="13" t="s">
        <v>37</v>
      </c>
      <c r="C15" s="14">
        <v>14</v>
      </c>
      <c r="O15" s="13" t="s">
        <v>37</v>
      </c>
      <c r="Q15" s="14">
        <v>14</v>
      </c>
    </row>
    <row r="16" spans="1:28" ht="18.75">
      <c r="A16" s="13" t="s">
        <v>38</v>
      </c>
      <c r="C16" s="14">
        <v>11</v>
      </c>
      <c r="O16" s="13" t="s">
        <v>38</v>
      </c>
      <c r="Q16" s="14">
        <v>11</v>
      </c>
      <c r="AB16">
        <f>Q16</f>
        <v>11</v>
      </c>
    </row>
    <row r="17" spans="1:28" ht="19.5" thickBot="1">
      <c r="A17" s="13" t="s">
        <v>39</v>
      </c>
      <c r="C17" s="14" t="s">
        <v>118</v>
      </c>
      <c r="O17" s="13" t="s">
        <v>39</v>
      </c>
      <c r="Q17" s="14" t="s">
        <v>118</v>
      </c>
    </row>
    <row r="18" spans="1:28" ht="21.75" thickTop="1" thickBot="1">
      <c r="A18" s="16" t="s">
        <v>41</v>
      </c>
      <c r="B18" s="25">
        <v>1</v>
      </c>
      <c r="C18" s="77">
        <v>2</v>
      </c>
      <c r="D18" s="74">
        <v>3</v>
      </c>
      <c r="E18" s="75">
        <v>4</v>
      </c>
      <c r="F18" s="75">
        <v>5</v>
      </c>
      <c r="G18" s="76">
        <v>6</v>
      </c>
      <c r="O18" s="16" t="s">
        <v>41</v>
      </c>
      <c r="P18" s="25">
        <v>1</v>
      </c>
      <c r="Q18" s="77">
        <v>2</v>
      </c>
      <c r="R18" s="74">
        <v>3</v>
      </c>
      <c r="S18" s="75">
        <v>4</v>
      </c>
      <c r="T18" s="75">
        <v>5</v>
      </c>
      <c r="U18" s="76">
        <v>6</v>
      </c>
    </row>
    <row r="19" spans="1:28" ht="21.75" thickTop="1" thickBot="1">
      <c r="A19" s="17"/>
      <c r="B19" s="71"/>
      <c r="C19" s="71"/>
      <c r="D19" s="69"/>
      <c r="E19" s="70"/>
      <c r="F19" s="73"/>
      <c r="G19" s="72"/>
      <c r="O19" s="17"/>
      <c r="P19" s="71"/>
      <c r="Q19" s="71"/>
      <c r="R19" s="69"/>
      <c r="S19" s="70"/>
      <c r="T19" s="73"/>
      <c r="U19" s="72"/>
    </row>
    <row r="20" spans="1:28" ht="18.75" thickTop="1">
      <c r="A20" s="13" t="s">
        <v>42</v>
      </c>
      <c r="B20" s="22" t="s">
        <v>497</v>
      </c>
      <c r="O20" s="13" t="s">
        <v>42</v>
      </c>
      <c r="P20" s="22" t="s">
        <v>497</v>
      </c>
    </row>
    <row r="23" spans="1:28" ht="25.5">
      <c r="A23" s="1766" t="s">
        <v>532</v>
      </c>
      <c r="B23" s="11" t="s">
        <v>1793</v>
      </c>
      <c r="O23" s="79" t="s">
        <v>532</v>
      </c>
      <c r="P23" s="11" t="s">
        <v>498</v>
      </c>
      <c r="AB23" t="str">
        <f>P23</f>
        <v>citadel of glory (xb  -  m)</v>
      </c>
    </row>
    <row r="24" spans="1:28">
      <c r="A24" s="17"/>
      <c r="O24" s="17"/>
    </row>
    <row r="25" spans="1:28" ht="18.75">
      <c r="A25" s="13" t="s">
        <v>36</v>
      </c>
      <c r="C25" s="14">
        <v>6</v>
      </c>
      <c r="O25" s="13" t="s">
        <v>36</v>
      </c>
      <c r="Q25" s="14">
        <v>6</v>
      </c>
    </row>
    <row r="26" spans="1:28" ht="18.75">
      <c r="A26" s="13" t="s">
        <v>45</v>
      </c>
      <c r="C26" s="14">
        <v>15</v>
      </c>
      <c r="O26" s="13" t="s">
        <v>45</v>
      </c>
      <c r="Q26" s="14">
        <v>15</v>
      </c>
    </row>
    <row r="27" spans="1:28" ht="18.75">
      <c r="A27" s="13" t="s">
        <v>37</v>
      </c>
      <c r="C27" s="14">
        <v>7</v>
      </c>
      <c r="O27" s="13" t="s">
        <v>37</v>
      </c>
      <c r="Q27" s="14">
        <v>7</v>
      </c>
    </row>
    <row r="28" spans="1:28" ht="18.75">
      <c r="A28" s="13" t="s">
        <v>38</v>
      </c>
      <c r="C28" s="14">
        <v>7</v>
      </c>
      <c r="O28" s="13" t="s">
        <v>38</v>
      </c>
      <c r="Q28" s="14">
        <v>7</v>
      </c>
    </row>
    <row r="29" spans="1:28" ht="19.5" thickBot="1">
      <c r="A29" s="13" t="s">
        <v>39</v>
      </c>
      <c r="C29" s="14" t="s">
        <v>499</v>
      </c>
      <c r="O29" s="13" t="s">
        <v>39</v>
      </c>
      <c r="Q29" s="14" t="s">
        <v>499</v>
      </c>
    </row>
    <row r="30" spans="1:28" ht="21.75" thickTop="1" thickBot="1">
      <c r="A30" s="16" t="s">
        <v>41</v>
      </c>
      <c r="B30" s="25">
        <v>1</v>
      </c>
      <c r="C30" s="77">
        <v>2</v>
      </c>
      <c r="D30" s="74">
        <v>3</v>
      </c>
      <c r="E30" s="76">
        <v>4</v>
      </c>
      <c r="O30" s="16" t="s">
        <v>41</v>
      </c>
      <c r="P30" s="25">
        <v>1</v>
      </c>
      <c r="Q30" s="77">
        <v>2</v>
      </c>
      <c r="R30" s="74">
        <v>3</v>
      </c>
      <c r="S30" s="76">
        <v>4</v>
      </c>
    </row>
    <row r="31" spans="1:28" ht="21.75" thickTop="1" thickBot="1">
      <c r="B31" s="71"/>
      <c r="C31" s="69"/>
      <c r="D31" s="70"/>
      <c r="E31" s="73"/>
      <c r="P31" s="71"/>
      <c r="Q31" s="69"/>
      <c r="R31" s="70"/>
      <c r="S31" s="73"/>
    </row>
    <row r="32" spans="1:28" ht="18.75" thickTop="1">
      <c r="A32" s="13" t="s">
        <v>42</v>
      </c>
      <c r="B32" s="274" t="s">
        <v>893</v>
      </c>
      <c r="O32" s="13" t="s">
        <v>42</v>
      </c>
      <c r="P32" s="274" t="s">
        <v>893</v>
      </c>
    </row>
    <row r="34" spans="1:21" ht="25.5">
      <c r="A34" s="669" t="s">
        <v>531</v>
      </c>
      <c r="B34" s="11" t="s">
        <v>539</v>
      </c>
      <c r="O34" s="79" t="s">
        <v>531</v>
      </c>
      <c r="P34" s="11" t="s">
        <v>539</v>
      </c>
    </row>
    <row r="35" spans="1:21">
      <c r="A35" s="17"/>
      <c r="O35" s="17"/>
    </row>
    <row r="36" spans="1:21" ht="18.75">
      <c r="A36" s="13" t="s">
        <v>36</v>
      </c>
      <c r="C36" s="14">
        <v>6</v>
      </c>
      <c r="O36" s="13" t="s">
        <v>36</v>
      </c>
      <c r="Q36" s="14">
        <v>6</v>
      </c>
    </row>
    <row r="37" spans="1:21" ht="18.75">
      <c r="A37" s="13" t="s">
        <v>45</v>
      </c>
      <c r="C37" s="14">
        <v>9</v>
      </c>
      <c r="O37" s="13" t="s">
        <v>45</v>
      </c>
      <c r="Q37" s="14">
        <v>9</v>
      </c>
    </row>
    <row r="38" spans="1:21" ht="18.75">
      <c r="A38" s="13" t="s">
        <v>37</v>
      </c>
      <c r="C38" s="14">
        <v>4</v>
      </c>
      <c r="O38" s="13" t="s">
        <v>37</v>
      </c>
      <c r="Q38" s="14">
        <v>4</v>
      </c>
    </row>
    <row r="39" spans="1:21" ht="18.75">
      <c r="A39" s="13" t="s">
        <v>38</v>
      </c>
      <c r="C39" s="14">
        <v>3</v>
      </c>
      <c r="O39" s="13" t="s">
        <v>38</v>
      </c>
      <c r="Q39" s="14">
        <v>3</v>
      </c>
    </row>
    <row r="40" spans="1:21" ht="19.5" thickBot="1">
      <c r="A40" s="13" t="s">
        <v>39</v>
      </c>
      <c r="C40" s="14" t="s">
        <v>130</v>
      </c>
      <c r="O40" s="13" t="s">
        <v>39</v>
      </c>
      <c r="Q40" s="14" t="s">
        <v>130</v>
      </c>
    </row>
    <row r="41" spans="1:21" ht="21.75" thickTop="1" thickBot="1">
      <c r="A41" s="16" t="s">
        <v>41</v>
      </c>
      <c r="B41" s="25">
        <v>1</v>
      </c>
      <c r="C41" s="77">
        <v>2</v>
      </c>
      <c r="D41" s="74">
        <v>3</v>
      </c>
      <c r="E41" s="75">
        <v>4</v>
      </c>
      <c r="F41" s="75">
        <v>5</v>
      </c>
      <c r="G41" s="76">
        <v>6</v>
      </c>
      <c r="O41" s="16" t="s">
        <v>41</v>
      </c>
      <c r="P41" s="25">
        <v>1</v>
      </c>
      <c r="Q41" s="77">
        <v>2</v>
      </c>
      <c r="R41" s="74">
        <v>3</v>
      </c>
      <c r="S41" s="75">
        <v>4</v>
      </c>
      <c r="T41" s="75">
        <v>5</v>
      </c>
      <c r="U41" s="76">
        <v>6</v>
      </c>
    </row>
    <row r="42" spans="1:21" ht="21.75" thickTop="1" thickBot="1">
      <c r="B42" s="71"/>
      <c r="C42" s="71"/>
      <c r="D42" s="69"/>
      <c r="E42" s="70"/>
      <c r="F42" s="73"/>
      <c r="G42" s="72"/>
      <c r="P42" s="71"/>
      <c r="Q42" s="71"/>
      <c r="R42" s="69"/>
      <c r="S42" s="70"/>
      <c r="T42" s="73"/>
      <c r="U42" s="72"/>
    </row>
    <row r="43" spans="1:21" ht="18.75" thickTop="1">
      <c r="A43" s="13" t="s">
        <v>42</v>
      </c>
      <c r="B43" s="22" t="s">
        <v>131</v>
      </c>
      <c r="O43" s="13" t="s">
        <v>42</v>
      </c>
      <c r="P43" s="22" t="s">
        <v>131</v>
      </c>
    </row>
    <row r="44" spans="1:21" ht="18">
      <c r="A44" s="13"/>
      <c r="C44" s="22"/>
      <c r="O44" s="13"/>
      <c r="Q44" s="22"/>
    </row>
    <row r="45" spans="1:21" ht="25.5">
      <c r="A45" s="13"/>
      <c r="C45" s="17"/>
      <c r="E45" s="11"/>
      <c r="O45" s="13"/>
      <c r="Q45" s="17"/>
      <c r="S45" s="11"/>
    </row>
    <row r="46" spans="1:21" ht="25.5">
      <c r="A46" s="1767" t="s">
        <v>532</v>
      </c>
      <c r="B46" s="11" t="s">
        <v>500</v>
      </c>
      <c r="O46" s="79" t="s">
        <v>532</v>
      </c>
      <c r="P46" s="11" t="s">
        <v>500</v>
      </c>
    </row>
    <row r="48" spans="1:21" ht="18.75">
      <c r="A48" s="13" t="s">
        <v>36</v>
      </c>
      <c r="C48" s="14">
        <v>10</v>
      </c>
      <c r="O48" s="13" t="s">
        <v>36</v>
      </c>
      <c r="Q48" s="14">
        <v>10</v>
      </c>
    </row>
    <row r="49" spans="1:26" ht="18.75">
      <c r="A49" s="13" t="s">
        <v>37</v>
      </c>
      <c r="C49" s="14">
        <v>14</v>
      </c>
      <c r="O49" s="13" t="s">
        <v>37</v>
      </c>
      <c r="Q49" s="14">
        <v>14</v>
      </c>
    </row>
    <row r="50" spans="1:26" ht="18.75">
      <c r="A50" s="13" t="s">
        <v>38</v>
      </c>
      <c r="C50" s="14">
        <v>11</v>
      </c>
      <c r="O50" s="13" t="s">
        <v>38</v>
      </c>
      <c r="Q50" s="14">
        <v>11</v>
      </c>
    </row>
    <row r="51" spans="1:26" ht="19.5" thickBot="1">
      <c r="A51" s="13" t="s">
        <v>39</v>
      </c>
      <c r="C51" s="14" t="s">
        <v>49</v>
      </c>
      <c r="O51" s="13" t="s">
        <v>39</v>
      </c>
      <c r="Q51" s="14" t="s">
        <v>49</v>
      </c>
    </row>
    <row r="52" spans="1:26" ht="21.75" thickTop="1" thickBot="1">
      <c r="A52" s="16" t="s">
        <v>41</v>
      </c>
      <c r="B52" s="25">
        <v>1</v>
      </c>
      <c r="C52" s="77">
        <v>2</v>
      </c>
      <c r="D52" s="74">
        <v>3</v>
      </c>
      <c r="E52" s="75">
        <v>4</v>
      </c>
      <c r="F52" s="76">
        <v>5</v>
      </c>
      <c r="O52" s="16" t="s">
        <v>41</v>
      </c>
      <c r="P52" s="25">
        <v>1</v>
      </c>
      <c r="Q52" s="77">
        <v>2</v>
      </c>
      <c r="R52" s="74">
        <v>3</v>
      </c>
      <c r="S52" s="75">
        <v>4</v>
      </c>
      <c r="T52" s="76">
        <v>5</v>
      </c>
    </row>
    <row r="53" spans="1:26" ht="21.75" thickTop="1" thickBot="1">
      <c r="A53" s="17"/>
      <c r="B53" s="71"/>
      <c r="C53" s="69"/>
      <c r="D53" s="70"/>
      <c r="E53" s="73"/>
      <c r="F53" s="72"/>
      <c r="O53" s="17"/>
      <c r="P53" s="71"/>
      <c r="Q53" s="69"/>
      <c r="R53" s="70"/>
      <c r="S53" s="73"/>
      <c r="T53" s="72"/>
    </row>
    <row r="54" spans="1:26" ht="18.75" thickTop="1">
      <c r="A54" s="13" t="s">
        <v>42</v>
      </c>
      <c r="C54" s="22" t="s">
        <v>501</v>
      </c>
      <c r="O54" s="13" t="s">
        <v>42</v>
      </c>
      <c r="Q54" s="22" t="s">
        <v>501</v>
      </c>
    </row>
    <row r="56" spans="1:26" ht="25.5">
      <c r="A56" s="1766" t="s">
        <v>531</v>
      </c>
      <c r="B56" s="11" t="s">
        <v>1634</v>
      </c>
      <c r="O56" s="79" t="s">
        <v>531</v>
      </c>
      <c r="P56" s="11" t="s">
        <v>1633</v>
      </c>
    </row>
    <row r="57" spans="1:26">
      <c r="A57" s="17"/>
      <c r="O57" s="17"/>
    </row>
    <row r="58" spans="1:26" ht="18.75">
      <c r="A58" s="13" t="s">
        <v>36</v>
      </c>
      <c r="C58" s="14">
        <v>6</v>
      </c>
      <c r="O58" s="13" t="s">
        <v>36</v>
      </c>
      <c r="Q58" s="14">
        <v>6</v>
      </c>
      <c r="Y58" t="s">
        <v>1637</v>
      </c>
      <c r="Z58" t="s">
        <v>1640</v>
      </c>
    </row>
    <row r="59" spans="1:26" ht="18.75">
      <c r="A59" s="13" t="s">
        <v>45</v>
      </c>
      <c r="C59" s="14">
        <v>12</v>
      </c>
      <c r="O59" s="13" t="s">
        <v>45</v>
      </c>
      <c r="Q59" s="14">
        <v>12</v>
      </c>
      <c r="Y59" t="s">
        <v>1638</v>
      </c>
      <c r="Z59" t="s">
        <v>1644</v>
      </c>
    </row>
    <row r="60" spans="1:26" ht="18.75">
      <c r="A60" s="13" t="s">
        <v>37</v>
      </c>
      <c r="C60" s="14">
        <v>16</v>
      </c>
      <c r="O60" s="13" t="s">
        <v>37</v>
      </c>
      <c r="Q60" s="14">
        <v>14</v>
      </c>
      <c r="Y60" t="s">
        <v>1639</v>
      </c>
      <c r="Z60" t="s">
        <v>1645</v>
      </c>
    </row>
    <row r="61" spans="1:26" ht="18.75">
      <c r="A61" s="13" t="s">
        <v>38</v>
      </c>
      <c r="C61" s="14">
        <v>12</v>
      </c>
      <c r="O61" s="13" t="s">
        <v>38</v>
      </c>
      <c r="Q61" s="14">
        <v>10</v>
      </c>
    </row>
    <row r="62" spans="1:26" ht="19.5" thickBot="1">
      <c r="A62" s="13" t="s">
        <v>39</v>
      </c>
      <c r="C62" s="14" t="s">
        <v>60</v>
      </c>
      <c r="O62" s="13" t="s">
        <v>39</v>
      </c>
      <c r="Q62" s="14" t="s">
        <v>60</v>
      </c>
    </row>
    <row r="63" spans="1:26" ht="21.75" thickTop="1" thickBot="1">
      <c r="A63" s="16" t="s">
        <v>41</v>
      </c>
      <c r="B63" s="25">
        <v>1</v>
      </c>
      <c r="C63" s="25">
        <v>2</v>
      </c>
      <c r="D63" s="77">
        <v>3</v>
      </c>
      <c r="E63" s="74">
        <v>4</v>
      </c>
      <c r="F63" s="74">
        <v>5</v>
      </c>
      <c r="G63" s="75">
        <v>6</v>
      </c>
      <c r="H63" s="75">
        <v>7</v>
      </c>
      <c r="I63" s="76">
        <v>8</v>
      </c>
      <c r="O63" s="16" t="s">
        <v>41</v>
      </c>
      <c r="P63" s="25">
        <v>1</v>
      </c>
      <c r="Q63" s="25">
        <v>2</v>
      </c>
      <c r="R63" s="77">
        <v>3</v>
      </c>
      <c r="S63" s="74">
        <v>4</v>
      </c>
      <c r="T63" s="74">
        <v>5</v>
      </c>
      <c r="U63" s="75">
        <v>6</v>
      </c>
      <c r="V63" s="75">
        <v>7</v>
      </c>
      <c r="W63" s="76">
        <v>8</v>
      </c>
    </row>
    <row r="64" spans="1:26" ht="21.75" thickTop="1" thickBot="1">
      <c r="B64" s="71"/>
      <c r="C64" s="71"/>
      <c r="D64" s="69"/>
      <c r="E64" s="70"/>
      <c r="F64" s="73"/>
      <c r="G64" s="73"/>
      <c r="H64" s="73"/>
      <c r="I64" s="72"/>
      <c r="P64" s="71"/>
      <c r="Q64" s="71"/>
      <c r="R64" s="69"/>
      <c r="S64" s="70"/>
      <c r="T64" s="73"/>
      <c r="U64" s="73"/>
      <c r="V64" s="73"/>
      <c r="W64" s="72"/>
    </row>
    <row r="65" spans="1:25" ht="18.75" thickTop="1">
      <c r="A65" s="13" t="s">
        <v>42</v>
      </c>
      <c r="C65" s="22" t="s">
        <v>1632</v>
      </c>
      <c r="O65" s="13" t="s">
        <v>42</v>
      </c>
      <c r="Q65" s="22" t="s">
        <v>1632</v>
      </c>
    </row>
    <row r="67" spans="1:25" ht="25.5">
      <c r="A67" s="1767" t="s">
        <v>533</v>
      </c>
      <c r="C67" s="11" t="s">
        <v>540</v>
      </c>
      <c r="O67" s="79" t="s">
        <v>533</v>
      </c>
      <c r="Q67" s="11" t="s">
        <v>540</v>
      </c>
    </row>
    <row r="69" spans="1:25" ht="18.75">
      <c r="A69" s="13" t="s">
        <v>36</v>
      </c>
      <c r="C69" s="14">
        <v>15</v>
      </c>
      <c r="O69" s="13" t="s">
        <v>36</v>
      </c>
      <c r="Q69" s="14">
        <v>15</v>
      </c>
    </row>
    <row r="70" spans="1:25" ht="18.75">
      <c r="A70" s="13" t="s">
        <v>37</v>
      </c>
      <c r="C70" s="14">
        <v>25</v>
      </c>
      <c r="O70" s="13" t="s">
        <v>37</v>
      </c>
      <c r="Q70" s="14">
        <v>25</v>
      </c>
    </row>
    <row r="71" spans="1:25" ht="18.75">
      <c r="A71" s="13" t="s">
        <v>38</v>
      </c>
      <c r="C71" s="14">
        <v>17</v>
      </c>
      <c r="O71" s="13" t="s">
        <v>38</v>
      </c>
      <c r="Q71" s="14">
        <v>17</v>
      </c>
    </row>
    <row r="72" spans="1:25" ht="19.5" thickBot="1">
      <c r="A72" s="13" t="s">
        <v>39</v>
      </c>
      <c r="C72" s="14" t="s">
        <v>49</v>
      </c>
      <c r="O72" s="13" t="s">
        <v>39</v>
      </c>
      <c r="Q72" s="14" t="s">
        <v>49</v>
      </c>
    </row>
    <row r="73" spans="1:25" ht="21.75" thickTop="1" thickBot="1">
      <c r="A73" s="16" t="s">
        <v>41</v>
      </c>
      <c r="B73" s="25">
        <v>1</v>
      </c>
      <c r="C73" s="25">
        <v>2</v>
      </c>
      <c r="D73" s="25">
        <v>3</v>
      </c>
      <c r="E73" s="74">
        <v>4</v>
      </c>
      <c r="F73" s="77">
        <v>5</v>
      </c>
      <c r="G73" s="77">
        <v>6</v>
      </c>
      <c r="H73" s="74">
        <v>7</v>
      </c>
      <c r="I73" s="75">
        <v>8</v>
      </c>
      <c r="J73" s="75">
        <v>9</v>
      </c>
      <c r="K73" s="76">
        <v>10</v>
      </c>
      <c r="O73" s="16" t="s">
        <v>41</v>
      </c>
      <c r="P73" s="25">
        <v>1</v>
      </c>
      <c r="Q73" s="25">
        <v>2</v>
      </c>
      <c r="R73" s="25">
        <v>3</v>
      </c>
      <c r="S73" s="74">
        <v>4</v>
      </c>
      <c r="T73" s="77">
        <v>5</v>
      </c>
      <c r="U73" s="77">
        <v>6</v>
      </c>
      <c r="V73" s="74">
        <v>7</v>
      </c>
      <c r="W73" s="75">
        <v>8</v>
      </c>
      <c r="X73" s="75">
        <v>9</v>
      </c>
      <c r="Y73" s="76">
        <v>10</v>
      </c>
    </row>
    <row r="74" spans="1:25" ht="21.75" thickTop="1" thickBot="1">
      <c r="A74" s="17"/>
      <c r="B74" s="71"/>
      <c r="C74" s="71"/>
      <c r="D74" s="69"/>
      <c r="E74" s="70"/>
      <c r="F74" s="70"/>
      <c r="G74" s="73"/>
      <c r="H74" s="73"/>
      <c r="I74" s="72"/>
      <c r="J74" s="72"/>
      <c r="K74" s="72"/>
      <c r="O74" s="17"/>
      <c r="P74" s="71"/>
      <c r="Q74" s="71"/>
      <c r="R74" s="69"/>
      <c r="S74" s="18"/>
      <c r="T74" s="18"/>
      <c r="U74" s="19"/>
      <c r="V74" s="19"/>
      <c r="W74" s="20"/>
      <c r="X74" s="20"/>
      <c r="Y74" s="20"/>
    </row>
    <row r="75" spans="1:25" ht="18.75" thickTop="1">
      <c r="A75" s="13" t="s">
        <v>42</v>
      </c>
      <c r="C75" s="22" t="s">
        <v>132</v>
      </c>
      <c r="O75" s="13" t="s">
        <v>42</v>
      </c>
      <c r="Q75" s="22" t="s">
        <v>132</v>
      </c>
    </row>
    <row r="76" spans="1:25" ht="31.5" customHeight="1">
      <c r="A76" s="13"/>
      <c r="C76" s="22"/>
      <c r="O76" s="13"/>
      <c r="Q76" s="22"/>
    </row>
    <row r="77" spans="1:25" ht="25.5">
      <c r="A77" s="1767" t="s">
        <v>533</v>
      </c>
      <c r="C77" s="11" t="s">
        <v>502</v>
      </c>
      <c r="O77" s="79" t="s">
        <v>533</v>
      </c>
      <c r="Q77" s="11" t="s">
        <v>502</v>
      </c>
    </row>
    <row r="79" spans="1:25" ht="18.75">
      <c r="A79" s="13" t="s">
        <v>36</v>
      </c>
      <c r="C79" s="14">
        <v>12</v>
      </c>
      <c r="O79" s="13" t="s">
        <v>36</v>
      </c>
      <c r="Q79" s="14">
        <v>12</v>
      </c>
    </row>
    <row r="80" spans="1:25" ht="18.75">
      <c r="A80" s="13" t="s">
        <v>37</v>
      </c>
      <c r="C80" s="14">
        <v>18</v>
      </c>
      <c r="O80" s="13" t="s">
        <v>37</v>
      </c>
      <c r="Q80" s="14">
        <v>18</v>
      </c>
    </row>
    <row r="81" spans="1:26" ht="18.75">
      <c r="A81" s="13" t="s">
        <v>38</v>
      </c>
      <c r="C81" s="14">
        <v>13</v>
      </c>
      <c r="O81" s="13" t="s">
        <v>38</v>
      </c>
      <c r="Q81" s="14">
        <v>13</v>
      </c>
    </row>
    <row r="82" spans="1:26" ht="19.5" thickBot="1">
      <c r="A82" s="13" t="s">
        <v>39</v>
      </c>
      <c r="C82" s="14" t="s">
        <v>49</v>
      </c>
      <c r="O82" s="13" t="s">
        <v>39</v>
      </c>
      <c r="Q82" s="14" t="s">
        <v>49</v>
      </c>
    </row>
    <row r="83" spans="1:26" ht="21.75" thickTop="1" thickBot="1">
      <c r="A83" s="16" t="s">
        <v>41</v>
      </c>
      <c r="B83" s="25">
        <v>1</v>
      </c>
      <c r="C83" s="25">
        <v>2</v>
      </c>
      <c r="D83" s="77">
        <v>3</v>
      </c>
      <c r="E83" s="77">
        <v>4</v>
      </c>
      <c r="F83" s="74">
        <v>5</v>
      </c>
      <c r="G83" s="74">
        <v>6</v>
      </c>
      <c r="H83" s="75">
        <v>7</v>
      </c>
      <c r="I83" s="75">
        <v>8</v>
      </c>
      <c r="J83" s="76">
        <v>9</v>
      </c>
      <c r="O83" s="16" t="s">
        <v>41</v>
      </c>
      <c r="P83" s="25">
        <v>1</v>
      </c>
      <c r="Q83" s="25">
        <v>2</v>
      </c>
      <c r="R83" s="77">
        <v>3</v>
      </c>
      <c r="S83" s="77">
        <v>4</v>
      </c>
      <c r="T83" s="74">
        <v>5</v>
      </c>
      <c r="U83" s="74">
        <v>6</v>
      </c>
      <c r="V83" s="75">
        <v>7</v>
      </c>
      <c r="W83" s="75">
        <v>8</v>
      </c>
      <c r="X83" s="76">
        <v>9</v>
      </c>
    </row>
    <row r="84" spans="1:26" ht="21.75" thickTop="1" thickBot="1">
      <c r="A84" s="17"/>
      <c r="B84" s="71"/>
      <c r="C84" s="71"/>
      <c r="D84" s="69"/>
      <c r="E84" s="69"/>
      <c r="F84" s="70"/>
      <c r="G84" s="70"/>
      <c r="H84" s="73"/>
      <c r="I84" s="73"/>
      <c r="J84" s="72"/>
      <c r="O84" s="17"/>
      <c r="P84" s="71"/>
      <c r="Q84" s="71"/>
      <c r="R84" s="69"/>
      <c r="S84" s="69"/>
      <c r="T84" s="70"/>
      <c r="U84" s="70"/>
      <c r="V84" s="73"/>
      <c r="W84" s="73"/>
      <c r="X84" s="72"/>
    </row>
    <row r="85" spans="1:26" ht="18.75" thickTop="1">
      <c r="A85" s="13" t="s">
        <v>42</v>
      </c>
      <c r="C85" s="22" t="s">
        <v>503</v>
      </c>
      <c r="O85" s="13" t="s">
        <v>42</v>
      </c>
      <c r="Q85" s="22" t="s">
        <v>503</v>
      </c>
    </row>
    <row r="87" spans="1:26" ht="25.5">
      <c r="A87" s="1767" t="s">
        <v>531</v>
      </c>
      <c r="C87" s="11" t="s">
        <v>1635</v>
      </c>
      <c r="O87" s="669" t="s">
        <v>531</v>
      </c>
      <c r="P87" s="11" t="s">
        <v>1635</v>
      </c>
    </row>
    <row r="88" spans="1:26" ht="16.5">
      <c r="H88" s="256" t="s">
        <v>797</v>
      </c>
    </row>
    <row r="89" spans="1:26" ht="18.75">
      <c r="A89" s="13" t="s">
        <v>36</v>
      </c>
      <c r="C89" s="14">
        <v>6</v>
      </c>
      <c r="O89" s="13" t="s">
        <v>36</v>
      </c>
      <c r="Q89" s="14">
        <v>6</v>
      </c>
      <c r="Y89" t="s">
        <v>1637</v>
      </c>
      <c r="Z89" t="s">
        <v>1641</v>
      </c>
    </row>
    <row r="90" spans="1:26" ht="18.75">
      <c r="A90" s="13" t="s">
        <v>45</v>
      </c>
      <c r="C90" s="14">
        <v>21</v>
      </c>
      <c r="O90" s="13" t="s">
        <v>45</v>
      </c>
      <c r="Q90" s="14">
        <v>21</v>
      </c>
      <c r="Y90" t="s">
        <v>1638</v>
      </c>
      <c r="Z90" t="s">
        <v>1642</v>
      </c>
    </row>
    <row r="91" spans="1:26" ht="18.75">
      <c r="A91" s="13" t="s">
        <v>37</v>
      </c>
      <c r="C91" s="14">
        <v>2</v>
      </c>
      <c r="O91" s="13" t="s">
        <v>37</v>
      </c>
      <c r="Q91" s="14">
        <v>2</v>
      </c>
      <c r="Y91" t="s">
        <v>1639</v>
      </c>
      <c r="Z91" t="s">
        <v>1643</v>
      </c>
    </row>
    <row r="92" spans="1:26" ht="18.75">
      <c r="A92" s="13" t="s">
        <v>38</v>
      </c>
      <c r="C92" s="14">
        <v>2</v>
      </c>
      <c r="O92" s="13" t="s">
        <v>38</v>
      </c>
      <c r="Q92" s="14">
        <v>2</v>
      </c>
    </row>
    <row r="93" spans="1:26" ht="19.5" thickBot="1">
      <c r="A93" s="13" t="s">
        <v>39</v>
      </c>
      <c r="C93" s="14" t="s">
        <v>49</v>
      </c>
      <c r="O93" s="13" t="s">
        <v>39</v>
      </c>
      <c r="Q93" s="14" t="s">
        <v>49</v>
      </c>
    </row>
    <row r="94" spans="1:26" ht="21.75" thickTop="1" thickBot="1">
      <c r="A94" s="16" t="s">
        <v>41</v>
      </c>
      <c r="B94" s="25">
        <v>1</v>
      </c>
      <c r="C94" s="77">
        <v>2</v>
      </c>
      <c r="D94" s="74">
        <v>3</v>
      </c>
      <c r="E94" s="74">
        <v>4</v>
      </c>
      <c r="F94" s="75">
        <v>5</v>
      </c>
      <c r="G94" s="75">
        <v>6</v>
      </c>
      <c r="H94" s="76">
        <v>7</v>
      </c>
      <c r="O94" s="16" t="s">
        <v>41</v>
      </c>
      <c r="P94" s="25">
        <v>1</v>
      </c>
      <c r="Q94" s="77">
        <v>2</v>
      </c>
      <c r="R94" s="74">
        <v>3</v>
      </c>
      <c r="S94" s="74">
        <v>4</v>
      </c>
      <c r="T94" s="75">
        <v>5</v>
      </c>
      <c r="U94" s="75">
        <v>6</v>
      </c>
      <c r="V94" s="76">
        <v>7</v>
      </c>
    </row>
    <row r="95" spans="1:26" ht="21.75" thickTop="1" thickBot="1">
      <c r="A95" s="17"/>
      <c r="B95" s="71"/>
      <c r="C95" s="71"/>
      <c r="D95" s="69"/>
      <c r="E95" s="70"/>
      <c r="F95" s="73"/>
      <c r="G95" s="73"/>
      <c r="H95" s="73"/>
      <c r="O95" s="17"/>
      <c r="P95" s="71"/>
      <c r="Q95" s="71"/>
      <c r="R95" s="69"/>
      <c r="S95" s="70"/>
      <c r="T95" s="73"/>
      <c r="U95" s="73"/>
      <c r="V95" s="73"/>
    </row>
    <row r="96" spans="1:26" ht="18.75" thickTop="1">
      <c r="A96" s="13" t="s">
        <v>42</v>
      </c>
      <c r="B96" s="22" t="s">
        <v>1636</v>
      </c>
      <c r="C96" s="22"/>
      <c r="O96" s="13" t="s">
        <v>42</v>
      </c>
      <c r="P96" s="22" t="s">
        <v>1636</v>
      </c>
      <c r="Q96" s="22"/>
    </row>
    <row r="98" spans="1:24" ht="25.5">
      <c r="A98" s="1767" t="s">
        <v>533</v>
      </c>
      <c r="C98" s="11" t="s">
        <v>504</v>
      </c>
      <c r="O98" s="79" t="s">
        <v>533</v>
      </c>
      <c r="Q98" s="11" t="s">
        <v>504</v>
      </c>
    </row>
    <row r="100" spans="1:24" ht="18.75">
      <c r="A100" s="13" t="s">
        <v>36</v>
      </c>
      <c r="C100" s="14">
        <v>12</v>
      </c>
      <c r="O100" s="13" t="s">
        <v>36</v>
      </c>
      <c r="Q100" s="14">
        <v>12</v>
      </c>
    </row>
    <row r="101" spans="1:24" ht="18.75">
      <c r="A101" s="13" t="s">
        <v>37</v>
      </c>
      <c r="C101" s="14">
        <v>13</v>
      </c>
      <c r="O101" s="13" t="s">
        <v>37</v>
      </c>
      <c r="Q101" s="14">
        <v>13</v>
      </c>
    </row>
    <row r="102" spans="1:24" ht="18.75">
      <c r="A102" s="13" t="s">
        <v>38</v>
      </c>
      <c r="C102" s="14">
        <v>10</v>
      </c>
      <c r="O102" s="13" t="s">
        <v>38</v>
      </c>
      <c r="Q102" s="14">
        <v>10</v>
      </c>
    </row>
    <row r="103" spans="1:24" ht="19.5" thickBot="1">
      <c r="A103" s="13" t="s">
        <v>39</v>
      </c>
      <c r="C103" s="14" t="s">
        <v>75</v>
      </c>
      <c r="O103" s="13" t="s">
        <v>39</v>
      </c>
      <c r="Q103" s="14" t="s">
        <v>75</v>
      </c>
    </row>
    <row r="104" spans="1:24" ht="21.75" thickTop="1" thickBot="1">
      <c r="A104" s="16" t="s">
        <v>41</v>
      </c>
      <c r="B104" s="25">
        <v>1</v>
      </c>
      <c r="C104" s="25">
        <v>2</v>
      </c>
      <c r="D104" s="25">
        <v>3</v>
      </c>
      <c r="E104" s="77">
        <v>4</v>
      </c>
      <c r="F104" s="74">
        <v>5</v>
      </c>
      <c r="G104" s="74">
        <v>6</v>
      </c>
      <c r="H104" s="75">
        <v>7</v>
      </c>
      <c r="I104" s="75">
        <v>8</v>
      </c>
      <c r="J104" s="76">
        <v>9</v>
      </c>
      <c r="O104" s="16" t="s">
        <v>41</v>
      </c>
      <c r="P104" s="25">
        <v>1</v>
      </c>
      <c r="Q104" s="25">
        <v>2</v>
      </c>
      <c r="R104" s="25">
        <v>3</v>
      </c>
      <c r="S104" s="77">
        <v>4</v>
      </c>
      <c r="T104" s="74">
        <v>5</v>
      </c>
      <c r="U104" s="74">
        <v>6</v>
      </c>
      <c r="V104" s="75">
        <v>7</v>
      </c>
      <c r="W104" s="75">
        <v>8</v>
      </c>
      <c r="X104" s="76">
        <v>9</v>
      </c>
    </row>
    <row r="105" spans="1:24" ht="21.75" thickTop="1" thickBot="1">
      <c r="A105" s="17"/>
      <c r="B105" s="71"/>
      <c r="C105" s="71"/>
      <c r="D105" s="69"/>
      <c r="E105" s="69"/>
      <c r="F105" s="70"/>
      <c r="G105" s="73"/>
      <c r="H105" s="73"/>
      <c r="I105" s="72"/>
      <c r="J105" s="72"/>
      <c r="O105" s="17"/>
      <c r="P105" s="71"/>
      <c r="Q105" s="71"/>
      <c r="R105" s="69"/>
      <c r="S105" s="69"/>
      <c r="T105" s="70"/>
      <c r="U105" s="73"/>
      <c r="V105" s="73"/>
      <c r="W105" s="72"/>
      <c r="X105" s="72"/>
    </row>
    <row r="106" spans="1:24" ht="18.75" thickTop="1">
      <c r="A106" s="13" t="s">
        <v>42</v>
      </c>
      <c r="C106" s="22" t="s">
        <v>505</v>
      </c>
      <c r="O106" s="13" t="s">
        <v>42</v>
      </c>
      <c r="Q106" s="22" t="s">
        <v>505</v>
      </c>
    </row>
    <row r="107" spans="1:24" ht="18">
      <c r="A107" s="13"/>
      <c r="C107" s="22"/>
      <c r="O107" s="13"/>
      <c r="Q107" s="22"/>
    </row>
    <row r="108" spans="1:24" ht="18">
      <c r="A108" s="13"/>
      <c r="C108" s="22"/>
      <c r="O108" s="13"/>
      <c r="Q108" s="22"/>
    </row>
    <row r="109" spans="1:24" ht="25.5">
      <c r="A109" s="1766" t="s">
        <v>531</v>
      </c>
      <c r="B109" s="11" t="s">
        <v>506</v>
      </c>
      <c r="O109" s="79" t="s">
        <v>531</v>
      </c>
      <c r="P109" s="11" t="s">
        <v>506</v>
      </c>
    </row>
    <row r="111" spans="1:24" ht="18.75">
      <c r="A111" s="13" t="s">
        <v>36</v>
      </c>
      <c r="C111" s="14">
        <v>10</v>
      </c>
      <c r="O111" s="13" t="s">
        <v>36</v>
      </c>
      <c r="Q111" s="14">
        <v>10</v>
      </c>
    </row>
    <row r="112" spans="1:24" ht="18.75">
      <c r="A112" s="13" t="s">
        <v>37</v>
      </c>
      <c r="C112" s="14">
        <v>12</v>
      </c>
      <c r="O112" s="13" t="s">
        <v>37</v>
      </c>
      <c r="Q112" s="14">
        <v>12</v>
      </c>
    </row>
    <row r="113" spans="1:22" ht="18.75">
      <c r="A113" s="13" t="s">
        <v>38</v>
      </c>
      <c r="C113" s="14">
        <v>10</v>
      </c>
      <c r="O113" s="13" t="s">
        <v>38</v>
      </c>
      <c r="Q113" s="14">
        <v>10</v>
      </c>
    </row>
    <row r="114" spans="1:22" ht="19.5" thickBot="1">
      <c r="A114" s="13" t="s">
        <v>39</v>
      </c>
      <c r="C114" s="14" t="s">
        <v>118</v>
      </c>
      <c r="O114" s="13" t="s">
        <v>39</v>
      </c>
      <c r="Q114" s="14" t="s">
        <v>118</v>
      </c>
    </row>
    <row r="115" spans="1:22" ht="21.75" thickTop="1" thickBot="1">
      <c r="A115" s="16" t="s">
        <v>41</v>
      </c>
      <c r="B115" s="25">
        <v>1</v>
      </c>
      <c r="C115" s="77">
        <v>2</v>
      </c>
      <c r="D115" s="74">
        <v>3</v>
      </c>
      <c r="E115" s="75">
        <v>4</v>
      </c>
      <c r="F115" s="75">
        <v>5</v>
      </c>
      <c r="G115" s="76">
        <v>6</v>
      </c>
      <c r="O115" s="16" t="s">
        <v>41</v>
      </c>
      <c r="P115" s="25">
        <v>1</v>
      </c>
      <c r="Q115" s="77">
        <v>2</v>
      </c>
      <c r="R115" s="74">
        <v>3</v>
      </c>
      <c r="S115" s="75">
        <v>4</v>
      </c>
      <c r="T115" s="75">
        <v>5</v>
      </c>
      <c r="U115" s="76">
        <v>6</v>
      </c>
    </row>
    <row r="116" spans="1:22" ht="21.75" thickTop="1" thickBot="1">
      <c r="A116" s="17"/>
      <c r="B116" s="71"/>
      <c r="C116" s="71"/>
      <c r="D116" s="69"/>
      <c r="E116" s="70"/>
      <c r="F116" s="73"/>
      <c r="G116" s="72"/>
      <c r="O116" s="17"/>
      <c r="P116" s="71"/>
      <c r="Q116" s="71"/>
      <c r="R116" s="69"/>
      <c r="S116" s="70"/>
      <c r="T116" s="73"/>
      <c r="U116" s="72"/>
    </row>
    <row r="117" spans="1:22" ht="18.75" thickTop="1">
      <c r="A117" s="13" t="s">
        <v>42</v>
      </c>
      <c r="C117" s="22" t="s">
        <v>507</v>
      </c>
      <c r="O117" s="13" t="s">
        <v>42</v>
      </c>
      <c r="Q117" s="22" t="s">
        <v>507</v>
      </c>
    </row>
    <row r="118" spans="1:22" ht="18">
      <c r="A118" s="13"/>
      <c r="C118" s="22"/>
      <c r="O118" s="13"/>
      <c r="Q118" s="22"/>
    </row>
    <row r="120" spans="1:22" ht="25.5">
      <c r="A120" s="1767" t="s">
        <v>531</v>
      </c>
      <c r="C120" s="11" t="s">
        <v>536</v>
      </c>
      <c r="O120" s="79" t="s">
        <v>531</v>
      </c>
      <c r="Q120" s="11" t="s">
        <v>536</v>
      </c>
    </row>
    <row r="122" spans="1:22" ht="18.75">
      <c r="A122" s="13" t="s">
        <v>36</v>
      </c>
      <c r="C122" s="14">
        <v>13</v>
      </c>
      <c r="O122" s="13" t="s">
        <v>36</v>
      </c>
      <c r="Q122" s="14">
        <v>13</v>
      </c>
    </row>
    <row r="123" spans="1:22" ht="18.75">
      <c r="A123" s="13" t="s">
        <v>37</v>
      </c>
      <c r="C123" s="14">
        <v>20</v>
      </c>
      <c r="O123" s="13" t="s">
        <v>37</v>
      </c>
      <c r="Q123" s="14">
        <v>20</v>
      </c>
    </row>
    <row r="124" spans="1:22" ht="18.75">
      <c r="A124" s="13" t="s">
        <v>38</v>
      </c>
      <c r="C124" s="14">
        <v>15</v>
      </c>
      <c r="O124" s="13" t="s">
        <v>38</v>
      </c>
      <c r="Q124" s="14">
        <v>15</v>
      </c>
    </row>
    <row r="125" spans="1:22" ht="19.5" thickBot="1">
      <c r="A125" s="13" t="s">
        <v>39</v>
      </c>
      <c r="C125" s="14" t="s">
        <v>51</v>
      </c>
      <c r="O125" s="13" t="s">
        <v>39</v>
      </c>
      <c r="Q125" s="14" t="s">
        <v>51</v>
      </c>
    </row>
    <row r="126" spans="1:22" ht="21.75" thickTop="1" thickBot="1">
      <c r="A126" s="16" t="s">
        <v>41</v>
      </c>
      <c r="B126" s="25">
        <v>1</v>
      </c>
      <c r="C126" s="77">
        <v>2</v>
      </c>
      <c r="D126" s="74">
        <v>3</v>
      </c>
      <c r="E126" s="75">
        <v>4</v>
      </c>
      <c r="F126" s="75">
        <v>5</v>
      </c>
      <c r="G126" s="75">
        <v>6</v>
      </c>
      <c r="H126" s="76">
        <v>7</v>
      </c>
      <c r="O126" s="16" t="s">
        <v>41</v>
      </c>
      <c r="P126" s="25">
        <v>1</v>
      </c>
      <c r="Q126" s="77">
        <v>2</v>
      </c>
      <c r="R126" s="74">
        <v>3</v>
      </c>
      <c r="S126" s="75">
        <v>4</v>
      </c>
      <c r="T126" s="75">
        <v>5</v>
      </c>
      <c r="U126" s="75">
        <v>6</v>
      </c>
      <c r="V126" s="76">
        <v>7</v>
      </c>
    </row>
    <row r="127" spans="1:22" ht="21.75" thickTop="1" thickBot="1">
      <c r="A127" s="17"/>
      <c r="B127" s="71"/>
      <c r="C127" s="71"/>
      <c r="D127" s="69"/>
      <c r="E127" s="70"/>
      <c r="F127" s="73"/>
      <c r="G127" s="73"/>
      <c r="H127" s="72"/>
      <c r="O127" s="17"/>
      <c r="P127" s="71"/>
      <c r="Q127" s="71"/>
      <c r="R127" s="69"/>
      <c r="S127" s="70"/>
      <c r="T127" s="73"/>
      <c r="U127" s="73"/>
      <c r="V127" s="72"/>
    </row>
    <row r="128" spans="1:22" ht="18.75" thickTop="1">
      <c r="A128" s="13" t="s">
        <v>42</v>
      </c>
      <c r="C128" s="22" t="s">
        <v>52</v>
      </c>
      <c r="O128" s="13" t="s">
        <v>42</v>
      </c>
      <c r="Q128" s="22" t="s">
        <v>52</v>
      </c>
    </row>
    <row r="129" spans="1:22" ht="18">
      <c r="A129" s="13"/>
      <c r="C129" s="22"/>
      <c r="O129" s="13"/>
      <c r="Q129" s="22"/>
    </row>
    <row r="130" spans="1:22" ht="25.5">
      <c r="A130" s="669" t="s">
        <v>531</v>
      </c>
      <c r="C130" s="11" t="s">
        <v>538</v>
      </c>
      <c r="O130" s="79" t="s">
        <v>531</v>
      </c>
      <c r="Q130" s="11" t="s">
        <v>538</v>
      </c>
    </row>
    <row r="131" spans="1:22">
      <c r="A131" s="17"/>
      <c r="O131" s="17"/>
    </row>
    <row r="132" spans="1:22" ht="18.75">
      <c r="A132" s="13" t="s">
        <v>36</v>
      </c>
      <c r="C132" s="14">
        <v>6</v>
      </c>
      <c r="O132" s="13" t="s">
        <v>36</v>
      </c>
      <c r="Q132" s="14">
        <v>6</v>
      </c>
    </row>
    <row r="133" spans="1:22" ht="18.75">
      <c r="A133" s="13" t="s">
        <v>45</v>
      </c>
      <c r="C133" s="14">
        <v>10</v>
      </c>
      <c r="O133" s="13" t="s">
        <v>45</v>
      </c>
      <c r="Q133" s="14">
        <v>10</v>
      </c>
    </row>
    <row r="134" spans="1:22" ht="18.75">
      <c r="A134" s="13" t="s">
        <v>37</v>
      </c>
      <c r="C134" s="14">
        <v>6</v>
      </c>
      <c r="O134" s="13" t="s">
        <v>37</v>
      </c>
      <c r="Q134" s="14">
        <v>6</v>
      </c>
    </row>
    <row r="135" spans="1:22" ht="18.75">
      <c r="A135" s="13" t="s">
        <v>38</v>
      </c>
      <c r="C135" s="14">
        <v>6</v>
      </c>
      <c r="O135" s="13" t="s">
        <v>38</v>
      </c>
      <c r="Q135" s="14">
        <v>6</v>
      </c>
    </row>
    <row r="136" spans="1:22" ht="19.5" thickBot="1">
      <c r="A136" s="13" t="s">
        <v>39</v>
      </c>
      <c r="C136" s="14" t="s">
        <v>133</v>
      </c>
      <c r="O136" s="13" t="s">
        <v>39</v>
      </c>
      <c r="Q136" s="14" t="s">
        <v>133</v>
      </c>
    </row>
    <row r="137" spans="1:22" ht="21.75" thickTop="1" thickBot="1">
      <c r="A137" s="16" t="s">
        <v>41</v>
      </c>
      <c r="B137" s="25">
        <v>1</v>
      </c>
      <c r="C137" s="77">
        <v>2</v>
      </c>
      <c r="D137" s="74">
        <v>3</v>
      </c>
      <c r="E137" s="75">
        <v>4</v>
      </c>
      <c r="F137" s="75">
        <v>5</v>
      </c>
      <c r="G137" s="75">
        <v>6</v>
      </c>
      <c r="H137" s="76">
        <v>7</v>
      </c>
      <c r="O137" s="16" t="s">
        <v>41</v>
      </c>
      <c r="P137" s="25">
        <v>1</v>
      </c>
      <c r="Q137" s="77">
        <v>2</v>
      </c>
      <c r="R137" s="74">
        <v>3</v>
      </c>
      <c r="S137" s="75">
        <v>4</v>
      </c>
      <c r="T137" s="75">
        <v>5</v>
      </c>
      <c r="U137" s="75">
        <v>6</v>
      </c>
      <c r="V137" s="76">
        <v>7</v>
      </c>
    </row>
    <row r="138" spans="1:22" ht="21.75" thickTop="1" thickBot="1">
      <c r="B138" s="71"/>
      <c r="C138" s="71"/>
      <c r="D138" s="69"/>
      <c r="E138" s="70"/>
      <c r="F138" s="70"/>
      <c r="G138" s="73"/>
      <c r="H138" s="72"/>
      <c r="P138" s="71"/>
      <c r="Q138" s="71"/>
      <c r="R138" s="69"/>
      <c r="S138" s="70"/>
      <c r="T138" s="18"/>
      <c r="U138" s="19"/>
      <c r="V138" s="72"/>
    </row>
    <row r="139" spans="1:22" ht="18.75" thickTop="1">
      <c r="A139" s="13" t="s">
        <v>42</v>
      </c>
      <c r="C139" s="22" t="s">
        <v>134</v>
      </c>
      <c r="O139" s="13" t="s">
        <v>42</v>
      </c>
      <c r="Q139" s="22" t="s">
        <v>134</v>
      </c>
    </row>
    <row r="140" spans="1:22" ht="18">
      <c r="A140" s="13"/>
      <c r="C140" s="22"/>
      <c r="O140" s="13"/>
      <c r="Q140" s="22"/>
    </row>
    <row r="141" spans="1:22" ht="25.5">
      <c r="A141" s="1767" t="s">
        <v>531</v>
      </c>
      <c r="C141" s="11" t="s">
        <v>126</v>
      </c>
      <c r="O141" s="79" t="s">
        <v>531</v>
      </c>
      <c r="Q141" s="11" t="s">
        <v>126</v>
      </c>
    </row>
    <row r="142" spans="1:22" ht="25.5">
      <c r="A142" s="79"/>
      <c r="O142" s="79"/>
    </row>
    <row r="143" spans="1:22" ht="18.75">
      <c r="A143" s="13" t="s">
        <v>36</v>
      </c>
      <c r="C143" s="14">
        <v>10</v>
      </c>
      <c r="O143" s="13" t="s">
        <v>36</v>
      </c>
      <c r="Q143" s="14">
        <v>10</v>
      </c>
    </row>
    <row r="144" spans="1:22" ht="18.75">
      <c r="A144" s="13" t="s">
        <v>37</v>
      </c>
      <c r="C144" s="14">
        <v>12</v>
      </c>
      <c r="O144" s="13" t="s">
        <v>37</v>
      </c>
      <c r="Q144" s="14">
        <v>12</v>
      </c>
    </row>
    <row r="145" spans="1:21" ht="18.75">
      <c r="A145" s="13" t="s">
        <v>38</v>
      </c>
      <c r="C145" s="14">
        <v>10</v>
      </c>
      <c r="O145" s="13" t="s">
        <v>38</v>
      </c>
      <c r="Q145" s="14">
        <v>10</v>
      </c>
    </row>
    <row r="146" spans="1:21" ht="19.5" thickBot="1">
      <c r="A146" s="13" t="s">
        <v>39</v>
      </c>
      <c r="C146" s="14" t="s">
        <v>49</v>
      </c>
      <c r="O146" s="13" t="s">
        <v>39</v>
      </c>
      <c r="Q146" s="14" t="s">
        <v>49</v>
      </c>
    </row>
    <row r="147" spans="1:21" ht="21.75" thickTop="1" thickBot="1">
      <c r="A147" s="16" t="s">
        <v>41</v>
      </c>
      <c r="B147" s="25">
        <v>1</v>
      </c>
      <c r="C147" s="77">
        <v>2</v>
      </c>
      <c r="D147" s="74">
        <v>3</v>
      </c>
      <c r="E147" s="75">
        <v>4</v>
      </c>
      <c r="F147" s="75">
        <v>5</v>
      </c>
      <c r="G147" s="76">
        <v>6</v>
      </c>
      <c r="O147" s="16" t="s">
        <v>41</v>
      </c>
      <c r="P147" s="25">
        <v>1</v>
      </c>
      <c r="Q147" s="77">
        <v>2</v>
      </c>
      <c r="R147" s="74">
        <v>3</v>
      </c>
      <c r="S147" s="75">
        <v>4</v>
      </c>
      <c r="T147" s="75">
        <v>5</v>
      </c>
      <c r="U147" s="76">
        <v>6</v>
      </c>
    </row>
    <row r="148" spans="1:21" ht="21.75" thickTop="1" thickBot="1">
      <c r="A148" s="17"/>
      <c r="B148" s="71"/>
      <c r="C148" s="71"/>
      <c r="D148" s="69"/>
      <c r="E148" s="70"/>
      <c r="F148" s="73"/>
      <c r="G148" s="72"/>
      <c r="O148" s="17"/>
      <c r="P148" s="71"/>
      <c r="Q148" s="71"/>
      <c r="R148" s="69"/>
      <c r="S148" s="70"/>
      <c r="T148" s="73"/>
      <c r="U148" s="72"/>
    </row>
    <row r="149" spans="1:21" ht="18.75" thickTop="1">
      <c r="A149" s="13" t="s">
        <v>42</v>
      </c>
      <c r="C149" s="22" t="s">
        <v>53</v>
      </c>
      <c r="O149" s="13" t="s">
        <v>42</v>
      </c>
      <c r="Q149" s="22" t="s">
        <v>53</v>
      </c>
    </row>
    <row r="150" spans="1:21" ht="18">
      <c r="A150" s="13"/>
      <c r="C150" s="22"/>
      <c r="O150" s="13"/>
      <c r="Q150" s="22"/>
    </row>
    <row r="151" spans="1:21" ht="25.5">
      <c r="A151" s="669" t="s">
        <v>532</v>
      </c>
      <c r="C151" s="11" t="s">
        <v>44</v>
      </c>
      <c r="O151" s="79" t="s">
        <v>532</v>
      </c>
      <c r="Q151" s="11" t="s">
        <v>44</v>
      </c>
    </row>
    <row r="152" spans="1:21">
      <c r="A152" s="17"/>
      <c r="O152" s="17"/>
    </row>
    <row r="153" spans="1:21" ht="18.75">
      <c r="A153" s="13" t="s">
        <v>36</v>
      </c>
      <c r="C153" s="14">
        <v>6</v>
      </c>
      <c r="O153" s="13" t="s">
        <v>36</v>
      </c>
      <c r="Q153" s="14">
        <v>6</v>
      </c>
    </row>
    <row r="154" spans="1:21" ht="18.75">
      <c r="A154" s="13" t="s">
        <v>45</v>
      </c>
      <c r="C154" s="14">
        <v>12</v>
      </c>
      <c r="O154" s="13" t="s">
        <v>45</v>
      </c>
      <c r="Q154" s="14">
        <v>12</v>
      </c>
    </row>
    <row r="155" spans="1:21" ht="18.75">
      <c r="A155" s="13" t="s">
        <v>37</v>
      </c>
      <c r="C155" s="14">
        <v>6</v>
      </c>
      <c r="O155" s="13" t="s">
        <v>37</v>
      </c>
      <c r="Q155" s="14">
        <v>6</v>
      </c>
    </row>
    <row r="156" spans="1:21" ht="18.75">
      <c r="A156" s="13" t="s">
        <v>38</v>
      </c>
      <c r="C156" s="14">
        <v>6</v>
      </c>
      <c r="O156" s="13" t="s">
        <v>38</v>
      </c>
      <c r="Q156" s="14">
        <v>6</v>
      </c>
    </row>
    <row r="157" spans="1:21" ht="19.5" thickBot="1">
      <c r="A157" s="13" t="s">
        <v>39</v>
      </c>
      <c r="C157" s="14" t="s">
        <v>46</v>
      </c>
      <c r="O157" s="13" t="s">
        <v>39</v>
      </c>
      <c r="Q157" s="14" t="s">
        <v>46</v>
      </c>
    </row>
    <row r="158" spans="1:21" ht="21.75" thickTop="1" thickBot="1">
      <c r="A158" s="16" t="s">
        <v>41</v>
      </c>
      <c r="B158" s="25">
        <v>1</v>
      </c>
      <c r="C158" s="77">
        <v>2</v>
      </c>
      <c r="D158" s="74">
        <v>3</v>
      </c>
      <c r="E158" s="75">
        <v>4</v>
      </c>
      <c r="F158" s="76">
        <v>5</v>
      </c>
      <c r="O158" s="16" t="s">
        <v>41</v>
      </c>
      <c r="P158" s="25">
        <v>1</v>
      </c>
      <c r="Q158" s="77">
        <v>2</v>
      </c>
      <c r="R158" s="74">
        <v>3</v>
      </c>
      <c r="S158" s="75">
        <v>4</v>
      </c>
      <c r="T158" s="76">
        <v>5</v>
      </c>
    </row>
    <row r="159" spans="1:21" ht="21.75" thickTop="1" thickBot="1">
      <c r="B159" s="71"/>
      <c r="C159" s="69"/>
      <c r="D159" s="70"/>
      <c r="E159" s="73"/>
      <c r="F159" s="73"/>
      <c r="P159" s="71"/>
      <c r="Q159" s="69"/>
      <c r="R159" s="70"/>
      <c r="S159" s="73"/>
      <c r="T159" s="73"/>
    </row>
    <row r="160" spans="1:21" ht="18.75" thickTop="1">
      <c r="A160" s="13" t="s">
        <v>42</v>
      </c>
      <c r="C160" s="22" t="s">
        <v>47</v>
      </c>
      <c r="O160" s="13" t="s">
        <v>42</v>
      </c>
      <c r="Q160" s="22" t="s">
        <v>47</v>
      </c>
    </row>
    <row r="161" spans="1:21" ht="18">
      <c r="A161" s="13"/>
      <c r="C161" s="22"/>
      <c r="O161" s="13"/>
      <c r="Q161" s="22"/>
    </row>
    <row r="162" spans="1:21" ht="18">
      <c r="A162" s="13"/>
      <c r="C162" s="22"/>
      <c r="O162" s="13"/>
      <c r="Q162" s="22"/>
    </row>
    <row r="163" spans="1:21" ht="18">
      <c r="A163" s="13"/>
      <c r="C163" s="22"/>
      <c r="O163" s="13"/>
      <c r="Q163" s="22"/>
    </row>
    <row r="164" spans="1:21" ht="18">
      <c r="A164" s="13"/>
      <c r="C164" s="22"/>
      <c r="O164" s="13"/>
      <c r="Q164" s="22"/>
    </row>
    <row r="165" spans="1:21" ht="25.5">
      <c r="A165" s="1767" t="s">
        <v>531</v>
      </c>
      <c r="C165" s="11" t="s">
        <v>541</v>
      </c>
      <c r="O165" s="79" t="s">
        <v>531</v>
      </c>
      <c r="Q165" s="11" t="s">
        <v>541</v>
      </c>
    </row>
    <row r="167" spans="1:21" ht="18.75">
      <c r="A167" s="13" t="s">
        <v>36</v>
      </c>
      <c r="C167" s="14">
        <v>9</v>
      </c>
      <c r="O167" s="13" t="s">
        <v>36</v>
      </c>
      <c r="Q167" s="14">
        <v>9</v>
      </c>
    </row>
    <row r="168" spans="1:21" ht="18.75">
      <c r="A168" s="13" t="s">
        <v>37</v>
      </c>
      <c r="C168" s="14">
        <v>13</v>
      </c>
      <c r="O168" s="13" t="s">
        <v>37</v>
      </c>
      <c r="Q168" s="14">
        <v>13</v>
      </c>
    </row>
    <row r="169" spans="1:21" ht="18.75">
      <c r="A169" s="13" t="s">
        <v>38</v>
      </c>
      <c r="C169" s="14">
        <v>8</v>
      </c>
      <c r="O169" s="13" t="s">
        <v>38</v>
      </c>
      <c r="Q169" s="14">
        <v>8</v>
      </c>
    </row>
    <row r="170" spans="1:21" ht="19.5" thickBot="1">
      <c r="A170" s="13" t="s">
        <v>39</v>
      </c>
      <c r="C170" s="14" t="s">
        <v>49</v>
      </c>
      <c r="O170" s="13" t="s">
        <v>39</v>
      </c>
      <c r="Q170" s="14" t="s">
        <v>49</v>
      </c>
    </row>
    <row r="171" spans="1:21" ht="21.75" thickTop="1" thickBot="1">
      <c r="A171" s="16" t="s">
        <v>41</v>
      </c>
      <c r="B171" s="25">
        <v>1</v>
      </c>
      <c r="C171" s="77">
        <v>2</v>
      </c>
      <c r="D171" s="74">
        <v>3</v>
      </c>
      <c r="E171" s="75">
        <v>4</v>
      </c>
      <c r="F171" s="75">
        <v>5</v>
      </c>
      <c r="G171" s="76">
        <v>6</v>
      </c>
      <c r="O171" s="16" t="s">
        <v>41</v>
      </c>
      <c r="P171" s="25">
        <v>1</v>
      </c>
      <c r="Q171" s="77">
        <v>2</v>
      </c>
      <c r="R171" s="74">
        <v>3</v>
      </c>
      <c r="S171" s="75">
        <v>4</v>
      </c>
      <c r="T171" s="75">
        <v>5</v>
      </c>
      <c r="U171" s="76">
        <v>6</v>
      </c>
    </row>
    <row r="172" spans="1:21" ht="21.75" thickTop="1" thickBot="1">
      <c r="A172" s="17"/>
      <c r="B172" s="71"/>
      <c r="C172" s="71"/>
      <c r="D172" s="69"/>
      <c r="E172" s="70"/>
      <c r="F172" s="73"/>
      <c r="G172" s="72"/>
      <c r="O172" s="17"/>
      <c r="P172" s="71"/>
      <c r="Q172" s="71"/>
      <c r="R172" s="69"/>
      <c r="S172" s="70"/>
      <c r="T172" s="73"/>
      <c r="U172" s="72"/>
    </row>
    <row r="173" spans="1:21" ht="18.75" thickTop="1">
      <c r="A173" s="13" t="s">
        <v>42</v>
      </c>
      <c r="C173" s="22" t="s">
        <v>135</v>
      </c>
      <c r="O173" s="13" t="s">
        <v>42</v>
      </c>
      <c r="Q173" s="22" t="s">
        <v>135</v>
      </c>
    </row>
    <row r="174" spans="1:21" ht="37.5" customHeight="1"/>
    <row r="175" spans="1:21" ht="29.25" customHeight="1">
      <c r="A175" s="1767" t="s">
        <v>531</v>
      </c>
      <c r="C175" s="11" t="s">
        <v>508</v>
      </c>
      <c r="O175" s="79" t="s">
        <v>531</v>
      </c>
      <c r="Q175" s="11" t="s">
        <v>508</v>
      </c>
    </row>
    <row r="177" spans="1:24" ht="18.75">
      <c r="A177" s="13" t="s">
        <v>36</v>
      </c>
      <c r="C177" s="14">
        <v>11</v>
      </c>
      <c r="O177" s="13" t="s">
        <v>36</v>
      </c>
      <c r="Q177" s="14">
        <v>11</v>
      </c>
    </row>
    <row r="178" spans="1:24" ht="18.75">
      <c r="A178" s="13" t="s">
        <v>37</v>
      </c>
      <c r="C178" s="14">
        <v>17</v>
      </c>
      <c r="O178" s="13" t="s">
        <v>37</v>
      </c>
      <c r="Q178" s="14">
        <v>17</v>
      </c>
    </row>
    <row r="179" spans="1:24" ht="18.75">
      <c r="A179" s="13" t="s">
        <v>38</v>
      </c>
      <c r="C179" s="14">
        <v>13</v>
      </c>
      <c r="O179" s="13" t="s">
        <v>38</v>
      </c>
      <c r="Q179" s="14">
        <v>13</v>
      </c>
    </row>
    <row r="180" spans="1:24" ht="19.5" thickBot="1">
      <c r="A180" s="13" t="s">
        <v>39</v>
      </c>
      <c r="C180" s="14" t="s">
        <v>55</v>
      </c>
      <c r="O180" s="13" t="s">
        <v>39</v>
      </c>
      <c r="Q180" s="14" t="s">
        <v>55</v>
      </c>
    </row>
    <row r="181" spans="1:24" ht="21.75" thickTop="1" thickBot="1">
      <c r="A181" s="16" t="s">
        <v>41</v>
      </c>
      <c r="B181" s="25">
        <v>1</v>
      </c>
      <c r="C181" s="77">
        <v>2</v>
      </c>
      <c r="D181" s="74">
        <v>3</v>
      </c>
      <c r="E181" s="75">
        <v>4</v>
      </c>
      <c r="F181" s="75">
        <v>5</v>
      </c>
      <c r="G181" s="76">
        <v>6</v>
      </c>
      <c r="O181" s="16" t="s">
        <v>41</v>
      </c>
      <c r="P181" s="25">
        <v>1</v>
      </c>
      <c r="Q181" s="77">
        <v>2</v>
      </c>
      <c r="R181" s="74">
        <v>3</v>
      </c>
      <c r="S181" s="75">
        <v>4</v>
      </c>
      <c r="T181" s="75">
        <v>5</v>
      </c>
      <c r="U181" s="76">
        <v>6</v>
      </c>
    </row>
    <row r="182" spans="1:24" ht="21.75" thickTop="1" thickBot="1">
      <c r="A182" s="17"/>
      <c r="B182" s="71"/>
      <c r="C182" s="71"/>
      <c r="D182" s="69"/>
      <c r="E182" s="70"/>
      <c r="F182" s="73"/>
      <c r="G182" s="72"/>
      <c r="O182" s="17"/>
      <c r="P182" s="71"/>
      <c r="Q182" s="71"/>
      <c r="R182" s="69"/>
      <c r="S182" s="70"/>
      <c r="T182" s="73"/>
      <c r="U182" s="72"/>
    </row>
    <row r="183" spans="1:24" ht="18.75" thickTop="1">
      <c r="A183" s="13" t="s">
        <v>42</v>
      </c>
      <c r="C183" s="22" t="s">
        <v>509</v>
      </c>
      <c r="O183" s="13" t="s">
        <v>42</v>
      </c>
      <c r="Q183" s="22" t="s">
        <v>509</v>
      </c>
    </row>
    <row r="186" spans="1:24" ht="25.5">
      <c r="A186" s="1767" t="s">
        <v>533</v>
      </c>
      <c r="C186" s="11" t="s">
        <v>127</v>
      </c>
      <c r="O186" s="79" t="s">
        <v>533</v>
      </c>
      <c r="Q186" s="11" t="s">
        <v>127</v>
      </c>
    </row>
    <row r="188" spans="1:24" ht="18.75">
      <c r="A188" s="13" t="s">
        <v>36</v>
      </c>
      <c r="C188" s="14">
        <v>13</v>
      </c>
      <c r="O188" s="13" t="s">
        <v>36</v>
      </c>
      <c r="Q188" s="14">
        <v>13</v>
      </c>
    </row>
    <row r="189" spans="1:24" ht="18.75">
      <c r="A189" s="13" t="s">
        <v>37</v>
      </c>
      <c r="C189" s="14">
        <v>19</v>
      </c>
      <c r="O189" s="13" t="s">
        <v>37</v>
      </c>
      <c r="Q189" s="14">
        <v>19</v>
      </c>
    </row>
    <row r="190" spans="1:24" ht="18.75">
      <c r="A190" s="13" t="s">
        <v>38</v>
      </c>
      <c r="C190" s="14">
        <v>13</v>
      </c>
      <c r="O190" s="13" t="s">
        <v>38</v>
      </c>
      <c r="Q190" s="14">
        <v>13</v>
      </c>
    </row>
    <row r="191" spans="1:24" ht="19.5" thickBot="1">
      <c r="A191" s="13" t="s">
        <v>39</v>
      </c>
      <c r="C191" s="14" t="s">
        <v>55</v>
      </c>
      <c r="O191" s="13" t="s">
        <v>39</v>
      </c>
      <c r="Q191" s="14" t="s">
        <v>55</v>
      </c>
    </row>
    <row r="192" spans="1:24" ht="21.75" thickTop="1" thickBot="1">
      <c r="A192" s="16" t="s">
        <v>41</v>
      </c>
      <c r="B192" s="25">
        <v>1</v>
      </c>
      <c r="C192" s="25">
        <v>2</v>
      </c>
      <c r="D192" s="77">
        <v>3</v>
      </c>
      <c r="E192" s="77">
        <v>4</v>
      </c>
      <c r="F192" s="74">
        <v>5</v>
      </c>
      <c r="G192" s="74">
        <v>6</v>
      </c>
      <c r="H192" s="75">
        <v>7</v>
      </c>
      <c r="I192" s="75">
        <v>8</v>
      </c>
      <c r="J192" s="76">
        <v>9</v>
      </c>
      <c r="O192" s="16" t="s">
        <v>41</v>
      </c>
      <c r="P192" s="25">
        <v>1</v>
      </c>
      <c r="Q192" s="25">
        <v>2</v>
      </c>
      <c r="R192" s="77">
        <v>3</v>
      </c>
      <c r="S192" s="77">
        <v>4</v>
      </c>
      <c r="T192" s="74">
        <v>5</v>
      </c>
      <c r="U192" s="74">
        <v>6</v>
      </c>
      <c r="V192" s="75">
        <v>7</v>
      </c>
      <c r="W192" s="75">
        <v>8</v>
      </c>
      <c r="X192" s="76">
        <v>9</v>
      </c>
    </row>
    <row r="193" spans="1:24" ht="21.75" thickTop="1" thickBot="1">
      <c r="A193" s="17"/>
      <c r="B193" s="71"/>
      <c r="C193" s="71"/>
      <c r="D193" s="69"/>
      <c r="E193" s="69"/>
      <c r="F193" s="70"/>
      <c r="G193" s="70"/>
      <c r="H193" s="73"/>
      <c r="I193" s="73"/>
      <c r="J193" s="72"/>
      <c r="O193" s="17"/>
      <c r="P193" s="71"/>
      <c r="Q193" s="71"/>
      <c r="R193" s="69"/>
      <c r="S193" s="69"/>
      <c r="T193" s="70"/>
      <c r="U193" s="70"/>
      <c r="V193" s="73"/>
      <c r="W193" s="73"/>
      <c r="X193" s="72"/>
    </row>
    <row r="194" spans="1:24" ht="18.75" thickTop="1">
      <c r="A194" s="13" t="s">
        <v>42</v>
      </c>
      <c r="C194" s="22" t="s">
        <v>57</v>
      </c>
      <c r="O194" s="13" t="s">
        <v>42</v>
      </c>
      <c r="Q194" s="22" t="s">
        <v>57</v>
      </c>
    </row>
    <row r="197" spans="1:24" ht="25.5">
      <c r="A197" s="1767" t="s">
        <v>533</v>
      </c>
      <c r="C197" s="11" t="s">
        <v>48</v>
      </c>
      <c r="O197" s="79" t="s">
        <v>533</v>
      </c>
      <c r="Q197" s="11" t="s">
        <v>48</v>
      </c>
    </row>
    <row r="199" spans="1:24" ht="18.75">
      <c r="A199" s="13" t="s">
        <v>36</v>
      </c>
      <c r="C199" s="14">
        <v>16</v>
      </c>
      <c r="O199" s="13" t="s">
        <v>36</v>
      </c>
      <c r="Q199" s="14">
        <v>16</v>
      </c>
    </row>
    <row r="200" spans="1:24" ht="18.75">
      <c r="A200" s="13" t="s">
        <v>37</v>
      </c>
      <c r="C200" s="14">
        <v>26</v>
      </c>
      <c r="O200" s="13" t="s">
        <v>37</v>
      </c>
      <c r="Q200" s="14">
        <v>26</v>
      </c>
    </row>
    <row r="201" spans="1:24" ht="18.75">
      <c r="A201" s="13" t="s">
        <v>38</v>
      </c>
      <c r="C201" s="14">
        <v>17</v>
      </c>
      <c r="O201" s="13" t="s">
        <v>38</v>
      </c>
      <c r="Q201" s="14">
        <v>17</v>
      </c>
    </row>
    <row r="202" spans="1:24" ht="19.5" thickBot="1">
      <c r="A202" s="13" t="s">
        <v>39</v>
      </c>
      <c r="C202" s="14" t="s">
        <v>49</v>
      </c>
      <c r="O202" s="13" t="s">
        <v>39</v>
      </c>
      <c r="Q202" s="14" t="s">
        <v>49</v>
      </c>
    </row>
    <row r="203" spans="1:24" ht="21.75" thickTop="1" thickBot="1">
      <c r="A203" s="16" t="s">
        <v>41</v>
      </c>
      <c r="B203" s="25">
        <v>1</v>
      </c>
      <c r="C203" s="77">
        <v>2</v>
      </c>
      <c r="D203" s="74">
        <v>3</v>
      </c>
      <c r="E203" s="75">
        <v>4</v>
      </c>
      <c r="F203" s="75">
        <v>5</v>
      </c>
      <c r="G203" s="75">
        <v>6</v>
      </c>
      <c r="H203" s="75">
        <v>7</v>
      </c>
      <c r="I203" s="75">
        <v>8</v>
      </c>
      <c r="J203" s="76">
        <v>9</v>
      </c>
      <c r="O203" s="16" t="s">
        <v>41</v>
      </c>
      <c r="P203" s="25">
        <v>1</v>
      </c>
      <c r="Q203" s="77">
        <v>2</v>
      </c>
      <c r="R203" s="74">
        <v>3</v>
      </c>
      <c r="S203" s="75">
        <v>4</v>
      </c>
      <c r="T203" s="75">
        <v>5</v>
      </c>
      <c r="U203" s="75">
        <v>6</v>
      </c>
      <c r="V203" s="75">
        <v>7</v>
      </c>
      <c r="W203" s="75">
        <v>8</v>
      </c>
      <c r="X203" s="76">
        <v>9</v>
      </c>
    </row>
    <row r="204" spans="1:24" ht="21.75" thickTop="1" thickBot="1">
      <c r="A204" s="17"/>
      <c r="B204" s="71"/>
      <c r="C204" s="71"/>
      <c r="D204" s="71"/>
      <c r="E204" s="69"/>
      <c r="F204" s="69"/>
      <c r="G204" s="70"/>
      <c r="H204" s="70"/>
      <c r="I204" s="73"/>
      <c r="J204" s="72"/>
      <c r="O204" s="17"/>
      <c r="P204" s="71"/>
      <c r="Q204" s="71"/>
      <c r="R204" s="71"/>
      <c r="S204" s="69"/>
      <c r="T204" s="69"/>
      <c r="U204" s="70"/>
      <c r="V204" s="70"/>
      <c r="W204" s="73"/>
      <c r="X204" s="72"/>
    </row>
    <row r="205" spans="1:24" ht="18.75" thickTop="1">
      <c r="A205" s="13" t="s">
        <v>42</v>
      </c>
      <c r="C205" s="22" t="s">
        <v>50</v>
      </c>
      <c r="O205" s="13" t="s">
        <v>42</v>
      </c>
      <c r="Q205" s="22" t="s">
        <v>50</v>
      </c>
    </row>
    <row r="208" spans="1:24" ht="25.5">
      <c r="A208" s="669" t="s">
        <v>534</v>
      </c>
      <c r="B208" s="11" t="s">
        <v>62</v>
      </c>
      <c r="O208" s="79" t="s">
        <v>534</v>
      </c>
      <c r="P208" s="11" t="s">
        <v>62</v>
      </c>
    </row>
    <row r="209" spans="1:19">
      <c r="A209" s="17"/>
      <c r="O209" s="17"/>
    </row>
    <row r="210" spans="1:19" ht="18.75">
      <c r="A210" s="13" t="s">
        <v>36</v>
      </c>
      <c r="C210" s="14">
        <v>6</v>
      </c>
      <c r="O210" s="13" t="s">
        <v>36</v>
      </c>
      <c r="Q210" s="14">
        <v>6</v>
      </c>
    </row>
    <row r="211" spans="1:19" ht="18.75">
      <c r="A211" s="13" t="s">
        <v>45</v>
      </c>
      <c r="C211" s="14">
        <v>12</v>
      </c>
      <c r="O211" s="13" t="s">
        <v>45</v>
      </c>
      <c r="Q211" s="14">
        <v>12</v>
      </c>
    </row>
    <row r="212" spans="1:19" ht="18.75">
      <c r="A212" s="13" t="s">
        <v>37</v>
      </c>
      <c r="C212" s="14">
        <v>6</v>
      </c>
      <c r="O212" s="13" t="s">
        <v>37</v>
      </c>
      <c r="Q212" s="14">
        <v>6</v>
      </c>
    </row>
    <row r="213" spans="1:19" ht="18.75">
      <c r="A213" s="13" t="s">
        <v>38</v>
      </c>
      <c r="C213" s="14">
        <v>6</v>
      </c>
      <c r="O213" s="13" t="s">
        <v>38</v>
      </c>
      <c r="Q213" s="14">
        <v>6</v>
      </c>
    </row>
    <row r="214" spans="1:19" ht="19.5" thickBot="1">
      <c r="A214" s="13" t="s">
        <v>39</v>
      </c>
      <c r="C214" s="15" t="s">
        <v>63</v>
      </c>
      <c r="O214" s="13" t="s">
        <v>39</v>
      </c>
      <c r="Q214" s="15" t="s">
        <v>63</v>
      </c>
    </row>
    <row r="215" spans="1:19" ht="21.75" thickTop="1" thickBot="1">
      <c r="A215" s="16" t="s">
        <v>41</v>
      </c>
      <c r="B215" s="25">
        <v>1</v>
      </c>
      <c r="C215" s="77">
        <v>2</v>
      </c>
      <c r="D215" s="75">
        <v>3</v>
      </c>
      <c r="E215" s="76">
        <v>4</v>
      </c>
      <c r="O215" s="16" t="s">
        <v>41</v>
      </c>
      <c r="P215" s="25">
        <v>1</v>
      </c>
      <c r="Q215" s="77">
        <v>2</v>
      </c>
      <c r="R215" s="75">
        <v>3</v>
      </c>
      <c r="S215" s="76">
        <v>4</v>
      </c>
    </row>
    <row r="216" spans="1:19" ht="21.75" thickTop="1" thickBot="1">
      <c r="B216" s="71"/>
      <c r="C216" s="69"/>
      <c r="D216" s="70"/>
      <c r="E216" s="73"/>
      <c r="P216" s="71"/>
      <c r="Q216" s="69"/>
      <c r="R216" s="70"/>
      <c r="S216" s="73"/>
    </row>
    <row r="217" spans="1:19" ht="18.75" thickTop="1">
      <c r="A217" s="13" t="s">
        <v>42</v>
      </c>
      <c r="C217" s="22" t="s">
        <v>64</v>
      </c>
      <c r="O217" s="13" t="s">
        <v>42</v>
      </c>
      <c r="Q217" s="22" t="s">
        <v>64</v>
      </c>
    </row>
    <row r="219" spans="1:19" ht="25.5">
      <c r="A219" s="1767" t="s">
        <v>532</v>
      </c>
      <c r="B219" s="11" t="s">
        <v>510</v>
      </c>
      <c r="O219" s="79" t="s">
        <v>532</v>
      </c>
      <c r="P219" s="11" t="s">
        <v>510</v>
      </c>
    </row>
    <row r="221" spans="1:19" ht="18.75">
      <c r="A221" s="13" t="s">
        <v>36</v>
      </c>
      <c r="C221" s="14">
        <v>9</v>
      </c>
      <c r="O221" s="13" t="s">
        <v>36</v>
      </c>
      <c r="Q221" s="14">
        <v>9</v>
      </c>
    </row>
    <row r="222" spans="1:19" ht="18.75">
      <c r="A222" s="13" t="s">
        <v>37</v>
      </c>
      <c r="C222" s="14">
        <v>9</v>
      </c>
      <c r="O222" s="13" t="s">
        <v>37</v>
      </c>
      <c r="Q222" s="14">
        <v>9</v>
      </c>
    </row>
    <row r="223" spans="1:19" ht="18.75">
      <c r="A223" s="13" t="s">
        <v>38</v>
      </c>
      <c r="C223" s="14">
        <v>8</v>
      </c>
      <c r="O223" s="13" t="s">
        <v>38</v>
      </c>
      <c r="Q223" s="14">
        <v>8</v>
      </c>
    </row>
    <row r="224" spans="1:19" ht="19.5" thickBot="1">
      <c r="A224" s="13" t="s">
        <v>39</v>
      </c>
      <c r="C224" s="14" t="s">
        <v>494</v>
      </c>
      <c r="O224" s="13" t="s">
        <v>39</v>
      </c>
      <c r="Q224" s="14" t="s">
        <v>494</v>
      </c>
    </row>
    <row r="225" spans="1:20" ht="21.75" thickTop="1" thickBot="1">
      <c r="A225" s="16" t="s">
        <v>41</v>
      </c>
      <c r="B225" s="25">
        <v>1</v>
      </c>
      <c r="C225" s="77">
        <v>2</v>
      </c>
      <c r="D225" s="74">
        <v>3</v>
      </c>
      <c r="E225" s="76">
        <v>4</v>
      </c>
      <c r="O225" s="16" t="s">
        <v>41</v>
      </c>
      <c r="P225" s="25">
        <v>1</v>
      </c>
      <c r="Q225" s="77">
        <v>2</v>
      </c>
      <c r="R225" s="74">
        <v>3</v>
      </c>
      <c r="S225" s="76">
        <v>4</v>
      </c>
    </row>
    <row r="226" spans="1:20" ht="21.75" thickTop="1" thickBot="1">
      <c r="A226" s="17"/>
      <c r="B226" s="71"/>
      <c r="C226" s="69"/>
      <c r="D226" s="70"/>
      <c r="E226" s="72"/>
      <c r="O226" s="17"/>
      <c r="P226" s="71"/>
      <c r="Q226" s="69"/>
      <c r="R226" s="70"/>
      <c r="S226" s="72"/>
    </row>
    <row r="227" spans="1:20" ht="18.75" thickTop="1">
      <c r="A227" s="13" t="s">
        <v>42</v>
      </c>
      <c r="C227" s="22" t="s">
        <v>511</v>
      </c>
      <c r="O227" s="13" t="s">
        <v>42</v>
      </c>
      <c r="Q227" s="22" t="s">
        <v>511</v>
      </c>
    </row>
    <row r="230" spans="1:20" ht="25.5">
      <c r="A230" s="1767" t="s">
        <v>532</v>
      </c>
      <c r="B230" s="11" t="s">
        <v>512</v>
      </c>
      <c r="O230" s="79" t="s">
        <v>532</v>
      </c>
      <c r="P230" s="11" t="s">
        <v>512</v>
      </c>
    </row>
    <row r="232" spans="1:20" ht="18.75">
      <c r="A232" s="13" t="s">
        <v>36</v>
      </c>
      <c r="C232" s="14">
        <v>10</v>
      </c>
      <c r="O232" s="13" t="s">
        <v>36</v>
      </c>
      <c r="Q232" s="14">
        <v>10</v>
      </c>
    </row>
    <row r="233" spans="1:20" ht="18.75">
      <c r="A233" s="13" t="s">
        <v>37</v>
      </c>
      <c r="C233" s="14">
        <v>14</v>
      </c>
      <c r="O233" s="13" t="s">
        <v>37</v>
      </c>
      <c r="Q233" s="14">
        <v>14</v>
      </c>
    </row>
    <row r="234" spans="1:20" ht="18.75">
      <c r="A234" s="13" t="s">
        <v>38</v>
      </c>
      <c r="C234" s="14">
        <v>11</v>
      </c>
      <c r="O234" s="13" t="s">
        <v>38</v>
      </c>
      <c r="Q234" s="14">
        <v>11</v>
      </c>
    </row>
    <row r="235" spans="1:20" ht="19.5" thickBot="1">
      <c r="A235" s="13" t="s">
        <v>39</v>
      </c>
      <c r="C235" s="14" t="s">
        <v>51</v>
      </c>
      <c r="O235" s="13" t="s">
        <v>39</v>
      </c>
      <c r="Q235" s="14" t="s">
        <v>51</v>
      </c>
    </row>
    <row r="236" spans="1:20" ht="21.75" thickTop="1" thickBot="1">
      <c r="A236" s="16" t="s">
        <v>41</v>
      </c>
      <c r="B236" s="25">
        <v>1</v>
      </c>
      <c r="C236" s="77">
        <v>2</v>
      </c>
      <c r="D236" s="74">
        <v>3</v>
      </c>
      <c r="E236" s="75">
        <v>4</v>
      </c>
      <c r="F236" s="76">
        <v>5</v>
      </c>
      <c r="O236" s="16" t="s">
        <v>41</v>
      </c>
      <c r="P236" s="25">
        <v>1</v>
      </c>
      <c r="Q236" s="77">
        <v>2</v>
      </c>
      <c r="R236" s="74">
        <v>3</v>
      </c>
      <c r="S236" s="75">
        <v>4</v>
      </c>
      <c r="T236" s="76">
        <v>5</v>
      </c>
    </row>
    <row r="237" spans="1:20" ht="21.75" thickTop="1" thickBot="1">
      <c r="A237" s="17"/>
      <c r="B237" s="71"/>
      <c r="C237" s="69"/>
      <c r="D237" s="70"/>
      <c r="E237" s="73"/>
      <c r="F237" s="72"/>
      <c r="O237" s="17"/>
      <c r="P237" s="71"/>
      <c r="Q237" s="69"/>
      <c r="R237" s="70"/>
      <c r="S237" s="73"/>
      <c r="T237" s="72"/>
    </row>
    <row r="238" spans="1:20" ht="18.75" thickTop="1">
      <c r="A238" s="13" t="s">
        <v>42</v>
      </c>
      <c r="C238" s="22" t="s">
        <v>513</v>
      </c>
      <c r="O238" s="13" t="s">
        <v>42</v>
      </c>
      <c r="Q238" s="22" t="s">
        <v>513</v>
      </c>
    </row>
    <row r="241" spans="1:25" ht="25.5">
      <c r="A241" s="1766" t="s">
        <v>533</v>
      </c>
      <c r="C241" s="11" t="s">
        <v>542</v>
      </c>
      <c r="O241" s="79" t="s">
        <v>533</v>
      </c>
      <c r="Q241" s="11" t="s">
        <v>542</v>
      </c>
    </row>
    <row r="243" spans="1:25" ht="18.75">
      <c r="A243" s="13" t="s">
        <v>36</v>
      </c>
      <c r="C243" s="14">
        <v>19</v>
      </c>
      <c r="O243" s="13" t="s">
        <v>36</v>
      </c>
      <c r="Q243" s="14">
        <v>19</v>
      </c>
    </row>
    <row r="244" spans="1:25" ht="18.75">
      <c r="A244" s="13" t="s">
        <v>37</v>
      </c>
      <c r="C244" s="14">
        <v>11</v>
      </c>
      <c r="O244" s="13" t="s">
        <v>37</v>
      </c>
      <c r="Q244" s="14">
        <v>11</v>
      </c>
    </row>
    <row r="245" spans="1:25" ht="18.75">
      <c r="A245" s="13" t="s">
        <v>38</v>
      </c>
      <c r="C245" s="14">
        <v>12</v>
      </c>
      <c r="O245" s="13" t="s">
        <v>38</v>
      </c>
      <c r="Q245" s="14">
        <v>12</v>
      </c>
    </row>
    <row r="246" spans="1:25" ht="19.5" thickBot="1">
      <c r="A246" s="13" t="s">
        <v>39</v>
      </c>
      <c r="C246" s="15" t="s">
        <v>40</v>
      </c>
      <c r="O246" s="13" t="s">
        <v>39</v>
      </c>
      <c r="Q246" s="15" t="s">
        <v>40</v>
      </c>
    </row>
    <row r="247" spans="1:25" ht="21.75" thickTop="1" thickBot="1">
      <c r="A247" s="16" t="s">
        <v>41</v>
      </c>
      <c r="B247" s="25">
        <v>1</v>
      </c>
      <c r="C247" s="25">
        <v>2</v>
      </c>
      <c r="D247" s="25">
        <v>3</v>
      </c>
      <c r="E247" s="77">
        <v>4</v>
      </c>
      <c r="F247" s="77">
        <v>5</v>
      </c>
      <c r="G247" s="77">
        <v>6</v>
      </c>
      <c r="H247" s="75">
        <v>7</v>
      </c>
      <c r="I247" s="75">
        <v>8</v>
      </c>
      <c r="J247" s="75">
        <v>9</v>
      </c>
      <c r="K247" s="76">
        <v>10</v>
      </c>
      <c r="O247" s="16" t="s">
        <v>41</v>
      </c>
      <c r="P247" s="25">
        <v>1</v>
      </c>
      <c r="Q247" s="25">
        <v>2</v>
      </c>
      <c r="R247" s="25">
        <v>3</v>
      </c>
      <c r="S247" s="77">
        <v>4</v>
      </c>
      <c r="T247" s="77">
        <v>5</v>
      </c>
      <c r="U247" s="77">
        <v>6</v>
      </c>
      <c r="V247" s="75">
        <v>7</v>
      </c>
      <c r="W247" s="75">
        <v>8</v>
      </c>
      <c r="X247" s="75">
        <v>9</v>
      </c>
      <c r="Y247" s="76">
        <v>10</v>
      </c>
    </row>
    <row r="248" spans="1:25" ht="21.75" thickTop="1" thickBot="1">
      <c r="A248" s="17"/>
      <c r="B248" s="71"/>
      <c r="C248" s="69"/>
      <c r="D248" s="69"/>
      <c r="E248" s="70"/>
      <c r="F248" s="73"/>
      <c r="G248" s="73"/>
      <c r="H248" s="20"/>
      <c r="I248" s="20"/>
      <c r="J248" s="20"/>
      <c r="K248" s="21"/>
      <c r="O248" s="17"/>
      <c r="P248" s="71"/>
      <c r="Q248" s="69"/>
      <c r="R248" s="69"/>
      <c r="S248" s="70"/>
      <c r="T248" s="73"/>
      <c r="U248" s="73"/>
      <c r="V248" s="20"/>
      <c r="W248" s="20"/>
      <c r="X248" s="20"/>
      <c r="Y248" s="21"/>
    </row>
    <row r="249" spans="1:25" ht="18.75" thickTop="1">
      <c r="A249" s="13" t="s">
        <v>42</v>
      </c>
      <c r="C249" s="22" t="s">
        <v>43</v>
      </c>
      <c r="O249" s="13" t="s">
        <v>42</v>
      </c>
      <c r="Q249" s="22" t="s">
        <v>43</v>
      </c>
    </row>
    <row r="250" spans="1:25" ht="33.75" customHeight="1">
      <c r="A250" s="17"/>
      <c r="O250" s="17"/>
    </row>
    <row r="251" spans="1:25" ht="25.5">
      <c r="A251" s="1767" t="s">
        <v>531</v>
      </c>
      <c r="C251" s="11" t="s">
        <v>514</v>
      </c>
      <c r="O251" s="79" t="s">
        <v>531</v>
      </c>
      <c r="Q251" s="11" t="s">
        <v>514</v>
      </c>
    </row>
    <row r="253" spans="1:25" ht="18.75">
      <c r="A253" s="13" t="s">
        <v>36</v>
      </c>
      <c r="C253" s="14">
        <v>12</v>
      </c>
      <c r="O253" s="13" t="s">
        <v>36</v>
      </c>
      <c r="Q253" s="14">
        <v>12</v>
      </c>
    </row>
    <row r="254" spans="1:25" ht="18.75">
      <c r="A254" s="13" t="s">
        <v>37</v>
      </c>
      <c r="C254" s="14">
        <v>20</v>
      </c>
      <c r="O254" s="13" t="s">
        <v>37</v>
      </c>
      <c r="Q254" s="14">
        <v>12</v>
      </c>
    </row>
    <row r="255" spans="1:25" ht="18.75">
      <c r="A255" s="13" t="s">
        <v>38</v>
      </c>
      <c r="C255" s="14">
        <v>14</v>
      </c>
      <c r="O255" s="13" t="s">
        <v>38</v>
      </c>
      <c r="Q255" s="14">
        <v>14</v>
      </c>
    </row>
    <row r="256" spans="1:25" ht="19.5" thickBot="1">
      <c r="A256" s="13" t="s">
        <v>39</v>
      </c>
      <c r="C256" s="14" t="s">
        <v>55</v>
      </c>
      <c r="O256" s="13" t="s">
        <v>39</v>
      </c>
      <c r="Q256" s="14" t="s">
        <v>55</v>
      </c>
    </row>
    <row r="257" spans="1:23" ht="21.75" thickTop="1" thickBot="1">
      <c r="A257" s="16" t="s">
        <v>41</v>
      </c>
      <c r="B257" s="25">
        <v>1</v>
      </c>
      <c r="C257" s="77">
        <v>2</v>
      </c>
      <c r="D257" s="74">
        <v>3</v>
      </c>
      <c r="E257" s="75">
        <v>4</v>
      </c>
      <c r="F257" s="75">
        <v>5</v>
      </c>
      <c r="G257" s="76">
        <v>6</v>
      </c>
      <c r="O257" s="16" t="s">
        <v>41</v>
      </c>
      <c r="P257" s="25">
        <v>1</v>
      </c>
      <c r="Q257" s="77">
        <v>2</v>
      </c>
      <c r="R257" s="74">
        <v>3</v>
      </c>
      <c r="S257" s="75">
        <v>4</v>
      </c>
      <c r="T257" s="75">
        <v>5</v>
      </c>
      <c r="U257" s="76">
        <v>6</v>
      </c>
    </row>
    <row r="258" spans="1:23" ht="21.75" thickTop="1" thickBot="1">
      <c r="A258" s="17"/>
      <c r="B258" s="71"/>
      <c r="C258" s="71"/>
      <c r="D258" s="69"/>
      <c r="E258" s="70"/>
      <c r="F258" s="73"/>
      <c r="G258" s="21"/>
      <c r="O258" s="17"/>
      <c r="P258" s="71"/>
      <c r="Q258" s="71"/>
      <c r="R258" s="69"/>
      <c r="S258" s="70"/>
      <c r="T258" s="73"/>
      <c r="U258" s="21"/>
    </row>
    <row r="259" spans="1:23" ht="18.75" thickTop="1">
      <c r="A259" s="13" t="s">
        <v>42</v>
      </c>
      <c r="C259" s="22" t="s">
        <v>515</v>
      </c>
      <c r="O259" s="13" t="s">
        <v>42</v>
      </c>
      <c r="Q259" s="22" t="s">
        <v>515</v>
      </c>
    </row>
    <row r="263" spans="1:23" ht="25.5">
      <c r="A263" s="1767" t="s">
        <v>531</v>
      </c>
      <c r="C263" s="11" t="s">
        <v>58</v>
      </c>
      <c r="O263" s="79" t="s">
        <v>531</v>
      </c>
      <c r="Q263" s="11" t="s">
        <v>58</v>
      </c>
    </row>
    <row r="265" spans="1:23" ht="18.75">
      <c r="A265" s="13" t="s">
        <v>36</v>
      </c>
      <c r="C265" s="14">
        <v>12</v>
      </c>
      <c r="O265" s="13" t="s">
        <v>36</v>
      </c>
      <c r="Q265" s="14">
        <v>12</v>
      </c>
    </row>
    <row r="266" spans="1:23" ht="18.75">
      <c r="A266" s="13" t="s">
        <v>37</v>
      </c>
      <c r="C266" s="14">
        <v>18</v>
      </c>
      <c r="O266" s="13" t="s">
        <v>37</v>
      </c>
      <c r="Q266" s="14">
        <v>18</v>
      </c>
    </row>
    <row r="267" spans="1:23" ht="18.75">
      <c r="A267" s="13" t="s">
        <v>38</v>
      </c>
      <c r="C267" s="14">
        <v>12</v>
      </c>
      <c r="O267" s="13" t="s">
        <v>38</v>
      </c>
      <c r="Q267" s="14">
        <v>12</v>
      </c>
    </row>
    <row r="268" spans="1:23" ht="19.5" thickBot="1">
      <c r="A268" s="13" t="s">
        <v>39</v>
      </c>
      <c r="C268" s="14" t="s">
        <v>49</v>
      </c>
      <c r="O268" s="13" t="s">
        <v>39</v>
      </c>
      <c r="Q268" s="14" t="s">
        <v>49</v>
      </c>
    </row>
    <row r="269" spans="1:23" ht="21.75" thickTop="1" thickBot="1">
      <c r="A269" s="16" t="s">
        <v>41</v>
      </c>
      <c r="B269" s="25">
        <v>1</v>
      </c>
      <c r="C269" s="77">
        <v>2</v>
      </c>
      <c r="D269" s="74">
        <v>3</v>
      </c>
      <c r="E269" s="74">
        <v>4</v>
      </c>
      <c r="F269" s="75">
        <v>5</v>
      </c>
      <c r="G269" s="75">
        <v>6</v>
      </c>
      <c r="H269" s="75">
        <v>7</v>
      </c>
      <c r="I269" s="76">
        <v>8</v>
      </c>
      <c r="O269" s="16" t="s">
        <v>41</v>
      </c>
      <c r="P269" s="25">
        <v>1</v>
      </c>
      <c r="Q269" s="77">
        <v>2</v>
      </c>
      <c r="R269" s="74">
        <v>3</v>
      </c>
      <c r="S269" s="74">
        <v>4</v>
      </c>
      <c r="T269" s="75">
        <v>5</v>
      </c>
      <c r="U269" s="75">
        <v>6</v>
      </c>
      <c r="V269" s="75">
        <v>7</v>
      </c>
      <c r="W269" s="76">
        <v>8</v>
      </c>
    </row>
    <row r="270" spans="1:23" ht="21.75" thickTop="1" thickBot="1">
      <c r="A270" s="17"/>
      <c r="B270" s="71"/>
      <c r="C270" s="71"/>
      <c r="D270" s="69"/>
      <c r="E270" s="69"/>
      <c r="F270" s="70"/>
      <c r="G270" s="70"/>
      <c r="H270" s="70"/>
      <c r="I270" s="21"/>
      <c r="O270" s="17"/>
      <c r="P270" s="71"/>
      <c r="Q270" s="71"/>
      <c r="R270" s="69"/>
      <c r="S270" s="69"/>
      <c r="T270" s="70"/>
      <c r="U270" s="70"/>
      <c r="V270" s="70"/>
      <c r="W270" s="21"/>
    </row>
    <row r="271" spans="1:23" ht="18.75" thickTop="1">
      <c r="A271" s="13" t="s">
        <v>42</v>
      </c>
      <c r="C271" s="22" t="s">
        <v>59</v>
      </c>
      <c r="O271" s="13" t="s">
        <v>42</v>
      </c>
      <c r="Q271" s="22" t="s">
        <v>59</v>
      </c>
    </row>
    <row r="274" spans="1:21" ht="25.5">
      <c r="A274" s="1767" t="s">
        <v>531</v>
      </c>
      <c r="C274" s="11" t="s">
        <v>54</v>
      </c>
      <c r="O274" s="79" t="s">
        <v>531</v>
      </c>
      <c r="Q274" s="11" t="s">
        <v>54</v>
      </c>
    </row>
    <row r="276" spans="1:21" ht="18.75">
      <c r="A276" s="13" t="s">
        <v>36</v>
      </c>
      <c r="C276" s="14">
        <v>12</v>
      </c>
      <c r="O276" s="13" t="s">
        <v>36</v>
      </c>
      <c r="Q276" s="14">
        <v>12</v>
      </c>
    </row>
    <row r="277" spans="1:21" ht="18.75">
      <c r="A277" s="13" t="s">
        <v>37</v>
      </c>
      <c r="C277" s="14">
        <v>20</v>
      </c>
      <c r="O277" s="13" t="s">
        <v>37</v>
      </c>
      <c r="Q277" s="14">
        <v>20</v>
      </c>
    </row>
    <row r="278" spans="1:21" ht="18.75">
      <c r="A278" s="13" t="s">
        <v>38</v>
      </c>
      <c r="C278" s="14">
        <v>16</v>
      </c>
      <c r="O278" s="13" t="s">
        <v>38</v>
      </c>
      <c r="Q278" s="14">
        <v>16</v>
      </c>
    </row>
    <row r="279" spans="1:21" ht="19.5" thickBot="1">
      <c r="A279" s="13" t="s">
        <v>39</v>
      </c>
      <c r="C279" s="14" t="s">
        <v>55</v>
      </c>
      <c r="O279" s="13" t="s">
        <v>39</v>
      </c>
      <c r="Q279" s="14" t="s">
        <v>55</v>
      </c>
    </row>
    <row r="280" spans="1:21" ht="21.75" thickTop="1" thickBot="1">
      <c r="A280" s="16" t="s">
        <v>41</v>
      </c>
      <c r="B280" s="25">
        <v>1</v>
      </c>
      <c r="C280" s="77">
        <v>2</v>
      </c>
      <c r="D280" s="74">
        <v>3</v>
      </c>
      <c r="E280" s="75">
        <v>4</v>
      </c>
      <c r="F280" s="75">
        <v>5</v>
      </c>
      <c r="G280" s="76">
        <v>6</v>
      </c>
      <c r="O280" s="16" t="s">
        <v>41</v>
      </c>
      <c r="P280" s="25">
        <v>1</v>
      </c>
      <c r="Q280" s="77">
        <v>2</v>
      </c>
      <c r="R280" s="74">
        <v>3</v>
      </c>
      <c r="S280" s="75">
        <v>4</v>
      </c>
      <c r="T280" s="75">
        <v>5</v>
      </c>
      <c r="U280" s="76">
        <v>6</v>
      </c>
    </row>
    <row r="281" spans="1:21" ht="21.75" thickTop="1" thickBot="1">
      <c r="A281" s="17"/>
      <c r="B281" s="71"/>
      <c r="C281" s="71"/>
      <c r="D281" s="69"/>
      <c r="E281" s="70"/>
      <c r="F281" s="73"/>
      <c r="G281" s="72"/>
      <c r="O281" s="17"/>
      <c r="P281" s="71"/>
      <c r="Q281" s="71"/>
      <c r="R281" s="69"/>
      <c r="S281" s="70"/>
      <c r="T281" s="73"/>
      <c r="U281" s="72"/>
    </row>
    <row r="282" spans="1:21" ht="18.75" thickTop="1">
      <c r="A282" s="13" t="s">
        <v>42</v>
      </c>
      <c r="C282" s="22" t="s">
        <v>56</v>
      </c>
      <c r="O282" s="13" t="s">
        <v>42</v>
      </c>
      <c r="Q282" s="22" t="s">
        <v>56</v>
      </c>
    </row>
    <row r="285" spans="1:21" ht="25.5">
      <c r="A285" s="1767" t="s">
        <v>533</v>
      </c>
      <c r="C285" s="11" t="s">
        <v>516</v>
      </c>
      <c r="O285" s="79" t="s">
        <v>533</v>
      </c>
      <c r="Q285" s="11" t="s">
        <v>516</v>
      </c>
    </row>
    <row r="286" spans="1:21">
      <c r="A286" s="17"/>
      <c r="O286" s="17"/>
    </row>
    <row r="287" spans="1:21" ht="18.75">
      <c r="A287" s="13" t="s">
        <v>36</v>
      </c>
      <c r="C287" s="14">
        <v>13</v>
      </c>
      <c r="O287" s="13" t="s">
        <v>36</v>
      </c>
      <c r="Q287" s="14">
        <v>13</v>
      </c>
    </row>
    <row r="288" spans="1:21" ht="18.75">
      <c r="A288" s="13" t="s">
        <v>37</v>
      </c>
      <c r="C288" s="14">
        <v>22</v>
      </c>
      <c r="O288" s="13" t="s">
        <v>37</v>
      </c>
      <c r="Q288" s="14">
        <v>22</v>
      </c>
    </row>
    <row r="289" spans="1:24" ht="18.75">
      <c r="A289" s="13" t="s">
        <v>38</v>
      </c>
      <c r="C289" s="14">
        <v>17</v>
      </c>
      <c r="O289" s="13" t="s">
        <v>38</v>
      </c>
      <c r="Q289" s="14">
        <v>11</v>
      </c>
    </row>
    <row r="290" spans="1:24" ht="19.5" thickBot="1">
      <c r="A290" s="13" t="s">
        <v>39</v>
      </c>
      <c r="C290" s="14" t="s">
        <v>49</v>
      </c>
      <c r="O290" s="13" t="s">
        <v>39</v>
      </c>
      <c r="Q290" s="14" t="s">
        <v>49</v>
      </c>
    </row>
    <row r="291" spans="1:24" ht="21.75" thickTop="1" thickBot="1">
      <c r="A291" s="16" t="s">
        <v>41</v>
      </c>
      <c r="B291" s="25">
        <v>1</v>
      </c>
      <c r="C291" s="25">
        <v>2</v>
      </c>
      <c r="D291" s="25">
        <v>3</v>
      </c>
      <c r="E291" s="77">
        <v>4</v>
      </c>
      <c r="F291" s="74">
        <v>5</v>
      </c>
      <c r="G291" s="74">
        <v>6</v>
      </c>
      <c r="H291" s="75">
        <v>7</v>
      </c>
      <c r="I291" s="75">
        <v>8</v>
      </c>
      <c r="J291" s="76">
        <v>9</v>
      </c>
      <c r="O291" s="16" t="s">
        <v>41</v>
      </c>
      <c r="P291" s="25">
        <v>1</v>
      </c>
      <c r="Q291" s="25">
        <v>2</v>
      </c>
      <c r="R291" s="25">
        <v>3</v>
      </c>
      <c r="S291" s="77">
        <v>4</v>
      </c>
      <c r="T291" s="74">
        <v>5</v>
      </c>
      <c r="U291" s="74">
        <v>6</v>
      </c>
      <c r="V291" s="75">
        <v>7</v>
      </c>
      <c r="W291" s="75">
        <v>8</v>
      </c>
      <c r="X291" s="76">
        <v>9</v>
      </c>
    </row>
    <row r="292" spans="1:24" ht="21.75" thickTop="1" thickBot="1">
      <c r="B292" s="71"/>
      <c r="C292" s="71"/>
      <c r="D292" s="69"/>
      <c r="E292" s="70"/>
      <c r="F292" s="70"/>
      <c r="G292" s="73"/>
      <c r="H292" s="73"/>
      <c r="I292" s="72"/>
      <c r="J292" s="72"/>
      <c r="P292" s="71"/>
      <c r="Q292" s="71"/>
      <c r="R292" s="69"/>
      <c r="S292" s="70"/>
      <c r="T292" s="70"/>
      <c r="U292" s="73"/>
      <c r="V292" s="73"/>
      <c r="W292" s="72"/>
      <c r="X292" s="72"/>
    </row>
    <row r="293" spans="1:24" ht="18.75" thickTop="1">
      <c r="A293" s="13" t="s">
        <v>42</v>
      </c>
      <c r="C293" s="22" t="s">
        <v>61</v>
      </c>
      <c r="O293" s="13" t="s">
        <v>42</v>
      </c>
      <c r="Q293" s="22" t="s">
        <v>61</v>
      </c>
    </row>
    <row r="294" spans="1:24" ht="22.5" customHeight="1"/>
    <row r="295" spans="1:24" ht="25.5">
      <c r="A295" s="1766" t="s">
        <v>531</v>
      </c>
      <c r="B295" s="11" t="s">
        <v>543</v>
      </c>
      <c r="O295" s="79" t="s">
        <v>531</v>
      </c>
      <c r="P295" s="11" t="s">
        <v>543</v>
      </c>
    </row>
    <row r="296" spans="1:24">
      <c r="A296" s="17"/>
      <c r="O296" s="17"/>
    </row>
    <row r="297" spans="1:24" ht="18.75">
      <c r="A297" s="13" t="s">
        <v>36</v>
      </c>
      <c r="C297" s="14">
        <v>10</v>
      </c>
      <c r="O297" s="13" t="s">
        <v>36</v>
      </c>
      <c r="Q297" s="14">
        <v>10</v>
      </c>
    </row>
    <row r="298" spans="1:24" ht="18.75">
      <c r="A298" s="13" t="s">
        <v>45</v>
      </c>
      <c r="C298" s="14">
        <v>10</v>
      </c>
      <c r="O298" s="13" t="s">
        <v>45</v>
      </c>
      <c r="Q298" s="14">
        <v>10</v>
      </c>
    </row>
    <row r="299" spans="1:24" ht="18.75">
      <c r="A299" s="13" t="s">
        <v>37</v>
      </c>
      <c r="C299" s="14">
        <v>12</v>
      </c>
      <c r="O299" s="13" t="s">
        <v>37</v>
      </c>
      <c r="Q299" s="14">
        <v>12</v>
      </c>
    </row>
    <row r="300" spans="1:24" ht="18.75">
      <c r="A300" s="13" t="s">
        <v>38</v>
      </c>
      <c r="C300" s="14">
        <v>8</v>
      </c>
      <c r="O300" s="13" t="s">
        <v>38</v>
      </c>
      <c r="Q300" s="14">
        <v>8</v>
      </c>
    </row>
    <row r="301" spans="1:24" ht="19.5" thickBot="1">
      <c r="A301" s="13" t="s">
        <v>39</v>
      </c>
      <c r="C301" s="15" t="s">
        <v>138</v>
      </c>
      <c r="O301" s="13" t="s">
        <v>39</v>
      </c>
      <c r="Q301" s="15" t="s">
        <v>138</v>
      </c>
    </row>
    <row r="302" spans="1:24" ht="21.75" thickTop="1" thickBot="1">
      <c r="A302" s="16" t="s">
        <v>41</v>
      </c>
      <c r="B302" s="25">
        <v>1</v>
      </c>
      <c r="C302" s="77">
        <v>2</v>
      </c>
      <c r="D302" s="74">
        <v>3</v>
      </c>
      <c r="E302" s="75">
        <v>4</v>
      </c>
      <c r="F302" s="75">
        <v>5</v>
      </c>
      <c r="G302" s="76">
        <v>6</v>
      </c>
      <c r="O302" s="16" t="s">
        <v>41</v>
      </c>
      <c r="P302" s="25">
        <v>1</v>
      </c>
      <c r="Q302" s="77">
        <v>2</v>
      </c>
      <c r="R302" s="74">
        <v>3</v>
      </c>
      <c r="S302" s="75">
        <v>4</v>
      </c>
      <c r="T302" s="75">
        <v>5</v>
      </c>
      <c r="U302" s="76">
        <v>6</v>
      </c>
    </row>
    <row r="303" spans="1:24" ht="21.75" thickTop="1" thickBot="1">
      <c r="B303" s="71"/>
      <c r="C303" s="71"/>
      <c r="D303" s="69"/>
      <c r="E303" s="70"/>
      <c r="F303" s="73"/>
      <c r="G303" s="72"/>
      <c r="P303" s="71"/>
      <c r="Q303" s="71"/>
      <c r="R303" s="69"/>
      <c r="S303" s="70"/>
      <c r="T303" s="73"/>
      <c r="U303" s="72"/>
    </row>
    <row r="304" spans="1:24" ht="18.75" thickTop="1">
      <c r="A304" s="13" t="s">
        <v>42</v>
      </c>
      <c r="C304" s="22" t="s">
        <v>139</v>
      </c>
      <c r="O304" s="13" t="s">
        <v>42</v>
      </c>
      <c r="Q304" s="22" t="s">
        <v>139</v>
      </c>
    </row>
    <row r="306" spans="1:21">
      <c r="A306" s="17"/>
      <c r="O306" s="17"/>
    </row>
    <row r="307" spans="1:21" ht="25.5">
      <c r="A307" s="1766" t="s">
        <v>531</v>
      </c>
      <c r="B307" s="11" t="s">
        <v>517</v>
      </c>
      <c r="O307" s="79" t="s">
        <v>531</v>
      </c>
      <c r="P307" s="11" t="s">
        <v>517</v>
      </c>
    </row>
    <row r="308" spans="1:21" ht="16.5">
      <c r="H308" s="256" t="s">
        <v>797</v>
      </c>
    </row>
    <row r="309" spans="1:21" ht="18.75">
      <c r="A309" s="13" t="s">
        <v>36</v>
      </c>
      <c r="C309" s="14">
        <v>14</v>
      </c>
      <c r="O309" s="13" t="s">
        <v>36</v>
      </c>
      <c r="Q309" s="14">
        <v>14</v>
      </c>
    </row>
    <row r="310" spans="1:21" ht="18.75">
      <c r="A310" s="13" t="s">
        <v>37</v>
      </c>
      <c r="C310" s="14">
        <v>14</v>
      </c>
      <c r="O310" s="13" t="s">
        <v>37</v>
      </c>
      <c r="Q310" s="14">
        <v>14</v>
      </c>
    </row>
    <row r="311" spans="1:21" ht="18.75">
      <c r="A311" s="13" t="s">
        <v>38</v>
      </c>
      <c r="C311" s="14">
        <v>10</v>
      </c>
      <c r="O311" s="13" t="s">
        <v>38</v>
      </c>
      <c r="Q311" s="14">
        <v>10</v>
      </c>
    </row>
    <row r="312" spans="1:21" ht="19.5" thickBot="1">
      <c r="A312" s="13" t="s">
        <v>39</v>
      </c>
      <c r="C312" s="14" t="s">
        <v>518</v>
      </c>
      <c r="O312" s="13" t="s">
        <v>39</v>
      </c>
      <c r="Q312" s="14" t="s">
        <v>518</v>
      </c>
    </row>
    <row r="313" spans="1:21" ht="21.75" thickTop="1" thickBot="1">
      <c r="A313" s="16" t="s">
        <v>41</v>
      </c>
      <c r="B313" s="25">
        <v>1</v>
      </c>
      <c r="C313" s="77">
        <v>2</v>
      </c>
      <c r="D313" s="74">
        <v>3</v>
      </c>
      <c r="E313" s="75">
        <v>4</v>
      </c>
      <c r="F313" s="75">
        <v>5</v>
      </c>
      <c r="G313" s="76">
        <v>6</v>
      </c>
      <c r="O313" s="16" t="s">
        <v>41</v>
      </c>
      <c r="P313" s="25">
        <v>1</v>
      </c>
      <c r="Q313" s="77">
        <v>2</v>
      </c>
      <c r="R313" s="74">
        <v>3</v>
      </c>
      <c r="S313" s="75">
        <v>4</v>
      </c>
      <c r="T313" s="75">
        <v>5</v>
      </c>
      <c r="U313" s="76">
        <v>6</v>
      </c>
    </row>
    <row r="314" spans="1:21" ht="21.75" thickTop="1" thickBot="1">
      <c r="A314" s="17"/>
      <c r="B314" s="71"/>
      <c r="C314" s="71"/>
      <c r="D314" s="69"/>
      <c r="E314" s="70"/>
      <c r="F314" s="73"/>
      <c r="G314" s="1769"/>
      <c r="O314" s="17"/>
      <c r="P314" s="71"/>
      <c r="Q314" s="71"/>
      <c r="R314" s="69"/>
      <c r="S314" s="70"/>
      <c r="T314" s="73"/>
      <c r="U314" s="72"/>
    </row>
    <row r="315" spans="1:21" ht="18.75" thickTop="1">
      <c r="A315" s="13" t="s">
        <v>42</v>
      </c>
      <c r="C315" s="22" t="s">
        <v>519</v>
      </c>
      <c r="O315" s="13" t="s">
        <v>42</v>
      </c>
      <c r="Q315" s="22" t="s">
        <v>519</v>
      </c>
    </row>
    <row r="316" spans="1:21">
      <c r="A316" s="17"/>
      <c r="O316" s="17"/>
    </row>
    <row r="317" spans="1:21">
      <c r="A317" s="17"/>
      <c r="O317" s="17"/>
    </row>
    <row r="319" spans="1:21" ht="25.5">
      <c r="A319" s="1768" t="s">
        <v>531</v>
      </c>
      <c r="B319" s="11" t="s">
        <v>125</v>
      </c>
      <c r="O319" s="79" t="s">
        <v>531</v>
      </c>
      <c r="P319" s="11" t="s">
        <v>125</v>
      </c>
    </row>
    <row r="321" spans="1:22" ht="18.75">
      <c r="A321" s="13" t="s">
        <v>36</v>
      </c>
      <c r="C321" s="14">
        <v>16</v>
      </c>
      <c r="O321" s="13" t="s">
        <v>36</v>
      </c>
      <c r="Q321" s="14">
        <v>16</v>
      </c>
    </row>
    <row r="322" spans="1:22" ht="18.75">
      <c r="A322" s="13" t="s">
        <v>37</v>
      </c>
      <c r="C322" s="14">
        <v>12</v>
      </c>
      <c r="O322" s="13" t="s">
        <v>37</v>
      </c>
      <c r="Q322" s="14">
        <v>12</v>
      </c>
    </row>
    <row r="323" spans="1:22" ht="18.75">
      <c r="A323" s="13" t="s">
        <v>38</v>
      </c>
      <c r="C323" s="14">
        <v>11</v>
      </c>
      <c r="O323" s="13" t="s">
        <v>38</v>
      </c>
      <c r="Q323" s="14">
        <v>11</v>
      </c>
    </row>
    <row r="324" spans="1:22" ht="19.5" thickBot="1">
      <c r="A324" s="13" t="s">
        <v>39</v>
      </c>
      <c r="C324" s="14" t="s">
        <v>128</v>
      </c>
      <c r="O324" s="13" t="s">
        <v>39</v>
      </c>
      <c r="Q324" s="14" t="s">
        <v>128</v>
      </c>
    </row>
    <row r="325" spans="1:22" ht="21.75" thickTop="1" thickBot="1">
      <c r="A325" s="16" t="s">
        <v>41</v>
      </c>
      <c r="B325" s="25">
        <v>1</v>
      </c>
      <c r="C325" s="77">
        <v>3</v>
      </c>
      <c r="D325" s="77">
        <v>4</v>
      </c>
      <c r="E325" s="74">
        <v>5</v>
      </c>
      <c r="F325" s="74">
        <v>6</v>
      </c>
      <c r="G325" s="75">
        <v>7</v>
      </c>
      <c r="H325" s="76">
        <v>8</v>
      </c>
      <c r="O325" s="16" t="s">
        <v>41</v>
      </c>
      <c r="P325" s="25">
        <v>1</v>
      </c>
      <c r="Q325" s="77">
        <v>3</v>
      </c>
      <c r="R325" s="77">
        <v>4</v>
      </c>
      <c r="S325" s="74">
        <v>5</v>
      </c>
      <c r="T325" s="74">
        <v>6</v>
      </c>
      <c r="U325" s="75">
        <v>7</v>
      </c>
      <c r="V325" s="76">
        <v>8</v>
      </c>
    </row>
    <row r="326" spans="1:22" ht="21.75" thickTop="1" thickBot="1">
      <c r="A326" s="17"/>
      <c r="B326" s="71"/>
      <c r="C326" s="71"/>
      <c r="D326" s="69"/>
      <c r="E326" s="69"/>
      <c r="F326" s="70"/>
      <c r="G326" s="73"/>
      <c r="H326" s="72"/>
      <c r="O326" s="17"/>
      <c r="P326" s="71"/>
      <c r="Q326" s="71"/>
      <c r="R326" s="69"/>
      <c r="S326" s="69"/>
      <c r="T326" s="70"/>
      <c r="U326" s="73"/>
      <c r="V326" s="72"/>
    </row>
    <row r="327" spans="1:22" ht="18.75" thickTop="1">
      <c r="A327" s="13" t="s">
        <v>42</v>
      </c>
      <c r="C327" s="22" t="s">
        <v>129</v>
      </c>
      <c r="O327" s="13" t="s">
        <v>42</v>
      </c>
      <c r="Q327" s="22" t="s">
        <v>129</v>
      </c>
    </row>
    <row r="330" spans="1:22" ht="25.5">
      <c r="A330" s="1823" t="s">
        <v>533</v>
      </c>
      <c r="C330" s="11" t="s">
        <v>65</v>
      </c>
      <c r="O330" s="79" t="s">
        <v>533</v>
      </c>
      <c r="Q330" s="11" t="s">
        <v>65</v>
      </c>
    </row>
    <row r="331" spans="1:22">
      <c r="A331" s="17"/>
      <c r="O331" s="17"/>
    </row>
    <row r="332" spans="1:22" ht="18.75">
      <c r="A332" s="13" t="s">
        <v>36</v>
      </c>
      <c r="C332" s="14">
        <v>18</v>
      </c>
      <c r="O332" s="13" t="s">
        <v>36</v>
      </c>
      <c r="Q332" s="14">
        <v>18</v>
      </c>
    </row>
    <row r="333" spans="1:22" ht="18.75">
      <c r="A333" s="13" t="s">
        <v>45</v>
      </c>
      <c r="C333" s="14">
        <v>3</v>
      </c>
      <c r="D333" t="s">
        <v>66</v>
      </c>
      <c r="O333" s="13" t="s">
        <v>45</v>
      </c>
      <c r="Q333" s="14">
        <v>3</v>
      </c>
      <c r="R333" t="s">
        <v>66</v>
      </c>
    </row>
    <row r="334" spans="1:22" ht="18.75">
      <c r="A334" s="13" t="s">
        <v>37</v>
      </c>
      <c r="C334" s="14">
        <v>25</v>
      </c>
      <c r="O334" s="13" t="s">
        <v>37</v>
      </c>
      <c r="Q334" s="14">
        <v>25</v>
      </c>
    </row>
    <row r="335" spans="1:22" ht="18.75">
      <c r="A335" s="13" t="s">
        <v>38</v>
      </c>
      <c r="C335" s="14">
        <v>16</v>
      </c>
      <c r="O335" s="13" t="s">
        <v>38</v>
      </c>
      <c r="Q335" s="14">
        <v>16</v>
      </c>
    </row>
    <row r="336" spans="1:22" ht="19.5" thickBot="1">
      <c r="A336" s="13" t="s">
        <v>39</v>
      </c>
      <c r="C336" s="14" t="s">
        <v>67</v>
      </c>
      <c r="O336" s="13" t="s">
        <v>39</v>
      </c>
      <c r="Q336" s="14" t="s">
        <v>67</v>
      </c>
    </row>
    <row r="337" spans="1:24" ht="21.75" thickTop="1" thickBot="1">
      <c r="A337" s="16" t="s">
        <v>41</v>
      </c>
      <c r="B337" s="25">
        <v>1</v>
      </c>
      <c r="C337" s="25">
        <v>2</v>
      </c>
      <c r="D337" s="77">
        <v>3</v>
      </c>
      <c r="E337" s="77">
        <v>4</v>
      </c>
      <c r="F337" s="74">
        <v>5</v>
      </c>
      <c r="G337" s="74">
        <v>6</v>
      </c>
      <c r="H337" s="75">
        <v>7</v>
      </c>
      <c r="I337" s="75">
        <v>8</v>
      </c>
      <c r="J337" s="76">
        <v>9</v>
      </c>
      <c r="O337" s="16" t="s">
        <v>41</v>
      </c>
      <c r="P337" s="25">
        <v>1</v>
      </c>
      <c r="Q337" s="25">
        <v>2</v>
      </c>
      <c r="R337" s="77">
        <v>3</v>
      </c>
      <c r="S337" s="77">
        <v>4</v>
      </c>
      <c r="T337" s="74">
        <v>5</v>
      </c>
      <c r="U337" s="74">
        <v>6</v>
      </c>
      <c r="V337" s="75">
        <v>7</v>
      </c>
      <c r="W337" s="75">
        <v>8</v>
      </c>
      <c r="X337" s="76">
        <v>9</v>
      </c>
    </row>
    <row r="338" spans="1:24" ht="21.75" thickTop="1" thickBot="1">
      <c r="B338" s="71"/>
      <c r="C338" s="69"/>
      <c r="D338" s="69"/>
      <c r="E338" s="70"/>
      <c r="F338" s="70"/>
      <c r="G338" s="73"/>
      <c r="H338" s="72"/>
      <c r="I338" s="72"/>
      <c r="J338" s="72"/>
      <c r="P338" s="71"/>
      <c r="Q338" s="69"/>
      <c r="R338" s="69"/>
      <c r="S338" s="70"/>
      <c r="T338" s="70"/>
      <c r="U338" s="73"/>
      <c r="V338" s="72"/>
      <c r="W338" s="72"/>
      <c r="X338" s="72"/>
    </row>
    <row r="339" spans="1:24" ht="18.75" thickTop="1">
      <c r="A339" s="13" t="s">
        <v>42</v>
      </c>
      <c r="C339" s="22" t="s">
        <v>68</v>
      </c>
      <c r="O339" s="13" t="s">
        <v>42</v>
      </c>
      <c r="Q339" s="22" t="s">
        <v>68</v>
      </c>
    </row>
    <row r="340" spans="1:24" ht="29.25" customHeight="1"/>
    <row r="341" spans="1:24" ht="25.5">
      <c r="A341" s="1823" t="s">
        <v>533</v>
      </c>
      <c r="C341" s="11" t="s">
        <v>544</v>
      </c>
      <c r="O341" s="79" t="s">
        <v>533</v>
      </c>
      <c r="Q341" s="11" t="s">
        <v>544</v>
      </c>
    </row>
    <row r="342" spans="1:24">
      <c r="A342" s="17"/>
      <c r="O342" s="17"/>
    </row>
    <row r="343" spans="1:24" ht="18.75">
      <c r="A343" s="13" t="s">
        <v>36</v>
      </c>
      <c r="C343" s="14">
        <v>23</v>
      </c>
      <c r="O343" s="13" t="s">
        <v>36</v>
      </c>
      <c r="Q343" s="14">
        <v>23</v>
      </c>
    </row>
    <row r="344" spans="1:24" ht="18.75">
      <c r="A344" s="13" t="s">
        <v>45</v>
      </c>
      <c r="C344" s="14">
        <v>3</v>
      </c>
      <c r="D344" t="s">
        <v>66</v>
      </c>
      <c r="O344" s="13" t="s">
        <v>45</v>
      </c>
      <c r="Q344" s="14">
        <v>3</v>
      </c>
      <c r="R344" t="s">
        <v>66</v>
      </c>
    </row>
    <row r="345" spans="1:24" ht="18.75">
      <c r="A345" s="13" t="s">
        <v>37</v>
      </c>
      <c r="C345" s="14">
        <v>28</v>
      </c>
      <c r="O345" s="13" t="s">
        <v>37</v>
      </c>
      <c r="Q345" s="14">
        <v>28</v>
      </c>
    </row>
    <row r="346" spans="1:24" ht="18.75">
      <c r="A346" s="13" t="s">
        <v>38</v>
      </c>
      <c r="C346" s="14">
        <v>23</v>
      </c>
      <c r="O346" s="13" t="s">
        <v>38</v>
      </c>
      <c r="Q346" s="14">
        <v>23</v>
      </c>
    </row>
    <row r="347" spans="1:24" ht="19.5" thickBot="1">
      <c r="A347" s="13" t="s">
        <v>39</v>
      </c>
      <c r="C347" s="14" t="s">
        <v>51</v>
      </c>
      <c r="O347" s="13" t="s">
        <v>39</v>
      </c>
      <c r="Q347" s="14" t="s">
        <v>51</v>
      </c>
    </row>
    <row r="348" spans="1:24" ht="21.75" thickTop="1" thickBot="1">
      <c r="A348" s="16" t="s">
        <v>41</v>
      </c>
      <c r="B348" s="25">
        <v>1</v>
      </c>
      <c r="C348" s="25">
        <v>2</v>
      </c>
      <c r="D348" s="77">
        <v>3</v>
      </c>
      <c r="E348" s="77">
        <v>4</v>
      </c>
      <c r="F348" s="74">
        <v>5</v>
      </c>
      <c r="G348" s="74">
        <v>6</v>
      </c>
      <c r="H348" s="75">
        <v>7</v>
      </c>
      <c r="I348" s="75">
        <v>8</v>
      </c>
      <c r="J348" s="76">
        <v>9</v>
      </c>
      <c r="O348" s="16" t="s">
        <v>41</v>
      </c>
      <c r="P348" s="25">
        <v>1</v>
      </c>
      <c r="Q348" s="25">
        <v>2</v>
      </c>
      <c r="R348" s="77">
        <v>3</v>
      </c>
      <c r="S348" s="77">
        <v>4</v>
      </c>
      <c r="T348" s="74">
        <v>5</v>
      </c>
      <c r="U348" s="74">
        <v>6</v>
      </c>
      <c r="V348" s="75">
        <v>7</v>
      </c>
      <c r="W348" s="75">
        <v>8</v>
      </c>
      <c r="X348" s="76">
        <v>9</v>
      </c>
    </row>
    <row r="349" spans="1:24" ht="21.75" thickTop="1" thickBot="1">
      <c r="B349" s="71"/>
      <c r="C349" s="69"/>
      <c r="D349" s="69"/>
      <c r="E349" s="70"/>
      <c r="F349" s="70"/>
      <c r="G349" s="73"/>
      <c r="H349" s="72"/>
      <c r="I349" s="72"/>
      <c r="J349" s="72"/>
      <c r="P349" s="71"/>
      <c r="Q349" s="69"/>
      <c r="R349" s="69"/>
      <c r="S349" s="70"/>
      <c r="T349" s="70"/>
      <c r="U349" s="73"/>
      <c r="V349" s="72"/>
      <c r="W349" s="72"/>
      <c r="X349" s="72"/>
    </row>
    <row r="350" spans="1:24" ht="18.75" thickTop="1">
      <c r="A350" s="13" t="s">
        <v>42</v>
      </c>
      <c r="C350" s="22" t="s">
        <v>520</v>
      </c>
      <c r="O350" s="13" t="s">
        <v>42</v>
      </c>
      <c r="Q350" s="22" t="s">
        <v>520</v>
      </c>
    </row>
    <row r="351" spans="1:24" ht="27.75" customHeight="1"/>
    <row r="352" spans="1:24" ht="25.5">
      <c r="A352" s="1823" t="s">
        <v>531</v>
      </c>
      <c r="C352" s="11" t="s">
        <v>522</v>
      </c>
      <c r="O352" s="79" t="s">
        <v>531</v>
      </c>
      <c r="Q352" s="11" t="s">
        <v>522</v>
      </c>
    </row>
    <row r="354" spans="1:22" ht="18.75">
      <c r="A354" s="13" t="s">
        <v>36</v>
      </c>
      <c r="C354" s="14">
        <v>14</v>
      </c>
      <c r="O354" s="13" t="s">
        <v>36</v>
      </c>
      <c r="Q354" s="14">
        <v>14</v>
      </c>
    </row>
    <row r="355" spans="1:22" ht="18.75">
      <c r="A355" s="13" t="s">
        <v>45</v>
      </c>
      <c r="C355" s="14">
        <v>3</v>
      </c>
      <c r="O355" s="13" t="s">
        <v>45</v>
      </c>
      <c r="Q355" s="14">
        <v>3</v>
      </c>
    </row>
    <row r="356" spans="1:22" ht="18.75">
      <c r="A356" s="13" t="s">
        <v>37</v>
      </c>
      <c r="C356" s="14">
        <v>17</v>
      </c>
      <c r="O356" s="13" t="s">
        <v>37</v>
      </c>
      <c r="Q356" s="14">
        <v>17</v>
      </c>
    </row>
    <row r="357" spans="1:22" ht="18.75">
      <c r="A357" s="13" t="s">
        <v>38</v>
      </c>
      <c r="C357" s="14">
        <v>16</v>
      </c>
      <c r="O357" s="13" t="s">
        <v>38</v>
      </c>
      <c r="Q357" s="14">
        <v>16</v>
      </c>
    </row>
    <row r="358" spans="1:22" ht="19.5" thickBot="1">
      <c r="A358" s="13" t="s">
        <v>39</v>
      </c>
      <c r="C358" s="14" t="s">
        <v>136</v>
      </c>
      <c r="O358" s="13" t="s">
        <v>39</v>
      </c>
      <c r="Q358" s="14" t="s">
        <v>136</v>
      </c>
    </row>
    <row r="359" spans="1:22" ht="21.75" thickTop="1" thickBot="1">
      <c r="A359" s="16" t="s">
        <v>41</v>
      </c>
      <c r="B359" s="25">
        <v>1</v>
      </c>
      <c r="C359" s="77">
        <v>2</v>
      </c>
      <c r="D359" s="77">
        <v>3</v>
      </c>
      <c r="E359" s="74">
        <v>4</v>
      </c>
      <c r="F359" s="75">
        <v>5</v>
      </c>
      <c r="G359" s="75">
        <v>6</v>
      </c>
      <c r="H359" s="76">
        <v>7</v>
      </c>
      <c r="O359" s="16" t="s">
        <v>41</v>
      </c>
      <c r="P359" s="25">
        <v>1</v>
      </c>
      <c r="Q359" s="77">
        <v>2</v>
      </c>
      <c r="R359" s="77">
        <v>3</v>
      </c>
      <c r="S359" s="74">
        <v>4</v>
      </c>
      <c r="T359" s="75">
        <v>5</v>
      </c>
      <c r="U359" s="75">
        <v>6</v>
      </c>
      <c r="V359" s="76">
        <v>7</v>
      </c>
    </row>
    <row r="360" spans="1:22" ht="21.75" thickTop="1" thickBot="1">
      <c r="A360" s="17"/>
      <c r="B360" s="71"/>
      <c r="C360" s="71"/>
      <c r="D360" s="69"/>
      <c r="E360" s="70"/>
      <c r="F360" s="73"/>
      <c r="G360" s="72"/>
      <c r="H360" s="72"/>
      <c r="O360" s="17"/>
      <c r="P360" s="71"/>
      <c r="Q360" s="71"/>
      <c r="R360" s="69"/>
      <c r="S360" s="70"/>
      <c r="T360" s="73"/>
      <c r="U360" s="72"/>
      <c r="V360" s="72"/>
    </row>
    <row r="361" spans="1:22" ht="18.75" thickTop="1">
      <c r="A361" s="13" t="s">
        <v>42</v>
      </c>
      <c r="C361" s="22" t="s">
        <v>137</v>
      </c>
      <c r="O361" s="13" t="s">
        <v>42</v>
      </c>
      <c r="Q361" s="22" t="s">
        <v>137</v>
      </c>
    </row>
    <row r="364" spans="1:22" ht="25.5">
      <c r="A364" s="1823" t="s">
        <v>531</v>
      </c>
      <c r="C364" s="11" t="s">
        <v>521</v>
      </c>
      <c r="O364" s="79" t="s">
        <v>531</v>
      </c>
      <c r="Q364" s="11" t="s">
        <v>521</v>
      </c>
    </row>
    <row r="366" spans="1:22" ht="18.75">
      <c r="A366" s="13" t="s">
        <v>36</v>
      </c>
      <c r="C366" s="14">
        <v>15</v>
      </c>
      <c r="O366" s="13" t="s">
        <v>36</v>
      </c>
      <c r="Q366" s="14">
        <v>15</v>
      </c>
    </row>
    <row r="367" spans="1:22" ht="18.75">
      <c r="A367" s="13" t="s">
        <v>37</v>
      </c>
      <c r="C367" s="14">
        <v>22</v>
      </c>
      <c r="O367" s="13" t="s">
        <v>37</v>
      </c>
      <c r="Q367" s="14">
        <v>22</v>
      </c>
    </row>
    <row r="368" spans="1:22" ht="18.75">
      <c r="A368" s="13" t="s">
        <v>38</v>
      </c>
      <c r="C368" s="14">
        <v>14</v>
      </c>
      <c r="O368" s="13" t="s">
        <v>38</v>
      </c>
      <c r="Q368" s="14">
        <v>14</v>
      </c>
    </row>
    <row r="369" spans="1:24" ht="19.5" thickBot="1">
      <c r="A369" s="13" t="s">
        <v>39</v>
      </c>
      <c r="C369" s="14" t="s">
        <v>136</v>
      </c>
      <c r="O369" s="13" t="s">
        <v>39</v>
      </c>
      <c r="Q369" s="14" t="s">
        <v>136</v>
      </c>
    </row>
    <row r="370" spans="1:24" ht="21.75" thickTop="1" thickBot="1">
      <c r="A370" s="16" t="s">
        <v>41</v>
      </c>
      <c r="B370" s="25">
        <v>1</v>
      </c>
      <c r="C370" s="77">
        <v>2</v>
      </c>
      <c r="D370" s="77">
        <v>3</v>
      </c>
      <c r="E370" s="74">
        <v>4</v>
      </c>
      <c r="F370" s="75">
        <v>5</v>
      </c>
      <c r="G370" s="75">
        <v>6</v>
      </c>
      <c r="H370" s="76">
        <v>7</v>
      </c>
      <c r="O370" s="16" t="s">
        <v>41</v>
      </c>
      <c r="P370" s="25">
        <v>1</v>
      </c>
      <c r="Q370" s="77">
        <v>2</v>
      </c>
      <c r="R370" s="77">
        <v>3</v>
      </c>
      <c r="S370" s="74">
        <v>4</v>
      </c>
      <c r="T370" s="75">
        <v>5</v>
      </c>
      <c r="U370" s="75">
        <v>6</v>
      </c>
      <c r="V370" s="76">
        <v>7</v>
      </c>
    </row>
    <row r="371" spans="1:24" ht="21.75" thickTop="1" thickBot="1">
      <c r="A371" s="17"/>
      <c r="B371" s="71"/>
      <c r="C371" s="69"/>
      <c r="D371" s="70"/>
      <c r="E371" s="73"/>
      <c r="F371" s="72"/>
      <c r="G371" s="72"/>
      <c r="H371" s="72"/>
      <c r="O371" s="17"/>
      <c r="P371" s="71"/>
      <c r="Q371" s="69"/>
      <c r="R371" s="70"/>
      <c r="S371" s="73"/>
      <c r="T371" s="72"/>
      <c r="U371" s="72"/>
      <c r="V371" s="72"/>
    </row>
    <row r="372" spans="1:24" ht="18.75" thickTop="1">
      <c r="A372" s="13" t="s">
        <v>42</v>
      </c>
      <c r="C372" s="22" t="s">
        <v>523</v>
      </c>
      <c r="O372" s="13" t="s">
        <v>42</v>
      </c>
      <c r="Q372" s="22" t="s">
        <v>523</v>
      </c>
    </row>
    <row r="374" spans="1:24" ht="34.5" customHeight="1"/>
    <row r="375" spans="1:24" ht="25.5">
      <c r="A375" s="1823" t="s">
        <v>533</v>
      </c>
      <c r="C375" s="11" t="s">
        <v>524</v>
      </c>
      <c r="J375" s="256" t="s">
        <v>797</v>
      </c>
      <c r="O375" s="79" t="s">
        <v>533</v>
      </c>
      <c r="Q375" s="11" t="s">
        <v>524</v>
      </c>
      <c r="X375" s="256" t="s">
        <v>797</v>
      </c>
    </row>
    <row r="377" spans="1:24" ht="18.75">
      <c r="A377" s="13" t="s">
        <v>36</v>
      </c>
      <c r="C377" s="14">
        <v>15</v>
      </c>
      <c r="O377" s="13" t="s">
        <v>36</v>
      </c>
      <c r="Q377" s="14">
        <v>15</v>
      </c>
    </row>
    <row r="378" spans="1:24" ht="18.75">
      <c r="A378" s="13" t="s">
        <v>37</v>
      </c>
      <c r="C378" s="14">
        <v>12</v>
      </c>
      <c r="O378" s="13" t="s">
        <v>37</v>
      </c>
      <c r="Q378" s="14">
        <v>12</v>
      </c>
    </row>
    <row r="379" spans="1:24" ht="18.75">
      <c r="A379" s="13" t="s">
        <v>38</v>
      </c>
      <c r="C379" s="14">
        <v>10</v>
      </c>
      <c r="O379" s="13" t="s">
        <v>38</v>
      </c>
      <c r="Q379" s="14">
        <v>10</v>
      </c>
    </row>
    <row r="380" spans="1:24" ht="19.5" thickBot="1">
      <c r="A380" s="13" t="s">
        <v>39</v>
      </c>
      <c r="C380" s="14" t="s">
        <v>128</v>
      </c>
      <c r="O380" s="13" t="s">
        <v>39</v>
      </c>
      <c r="Q380" s="14" t="s">
        <v>128</v>
      </c>
    </row>
    <row r="381" spans="1:24" ht="21.75" thickTop="1" thickBot="1">
      <c r="A381" s="16" t="s">
        <v>41</v>
      </c>
      <c r="B381" s="25">
        <v>1</v>
      </c>
      <c r="C381" s="25">
        <v>2</v>
      </c>
      <c r="D381" s="77">
        <v>3</v>
      </c>
      <c r="E381" s="77">
        <v>4</v>
      </c>
      <c r="F381" s="74">
        <v>5</v>
      </c>
      <c r="G381" s="75">
        <v>6</v>
      </c>
      <c r="H381" s="75">
        <v>7</v>
      </c>
      <c r="I381" s="75">
        <v>8</v>
      </c>
      <c r="J381" s="76">
        <v>9</v>
      </c>
      <c r="O381" s="16" t="s">
        <v>41</v>
      </c>
      <c r="P381" s="25">
        <v>1</v>
      </c>
      <c r="Q381" s="25">
        <v>2</v>
      </c>
      <c r="R381" s="77">
        <v>3</v>
      </c>
      <c r="S381" s="77">
        <v>4</v>
      </c>
      <c r="T381" s="74">
        <v>5</v>
      </c>
      <c r="U381" s="75">
        <v>6</v>
      </c>
      <c r="V381" s="75">
        <v>7</v>
      </c>
      <c r="W381" s="75">
        <v>8</v>
      </c>
      <c r="X381" s="76">
        <v>9</v>
      </c>
    </row>
    <row r="382" spans="1:24" ht="21.75" thickTop="1" thickBot="1">
      <c r="A382" s="17"/>
      <c r="B382" s="71"/>
      <c r="C382" s="69"/>
      <c r="D382" s="69"/>
      <c r="E382" s="70"/>
      <c r="F382" s="70"/>
      <c r="G382" s="70"/>
      <c r="H382" s="73"/>
      <c r="I382" s="72"/>
      <c r="J382" s="72"/>
      <c r="O382" s="17"/>
      <c r="P382" s="71"/>
      <c r="Q382" s="69"/>
      <c r="R382" s="69"/>
      <c r="S382" s="70"/>
      <c r="T382" s="70"/>
      <c r="U382" s="70"/>
      <c r="V382" s="73"/>
      <c r="W382" s="72"/>
      <c r="X382" s="72"/>
    </row>
    <row r="383" spans="1:24" ht="18.75" thickTop="1">
      <c r="A383" s="13" t="s">
        <v>42</v>
      </c>
      <c r="C383" s="22" t="s">
        <v>526</v>
      </c>
      <c r="O383" s="13" t="s">
        <v>42</v>
      </c>
      <c r="Q383" s="22" t="s">
        <v>526</v>
      </c>
    </row>
    <row r="386" spans="1:24" ht="25.5">
      <c r="A386" s="1823" t="s">
        <v>533</v>
      </c>
      <c r="C386" s="11" t="s">
        <v>525</v>
      </c>
      <c r="J386" s="256" t="s">
        <v>797</v>
      </c>
      <c r="O386" s="79" t="s">
        <v>533</v>
      </c>
      <c r="Q386" s="11" t="s">
        <v>525</v>
      </c>
      <c r="X386" s="256" t="s">
        <v>797</v>
      </c>
    </row>
    <row r="388" spans="1:24" ht="18.75">
      <c r="A388" s="13" t="s">
        <v>36</v>
      </c>
      <c r="C388" s="14">
        <v>12</v>
      </c>
      <c r="O388" s="13" t="s">
        <v>36</v>
      </c>
      <c r="Q388" s="14">
        <v>12</v>
      </c>
    </row>
    <row r="389" spans="1:24" ht="18.75">
      <c r="A389" s="13" t="s">
        <v>37</v>
      </c>
      <c r="C389" s="14">
        <v>11</v>
      </c>
      <c r="O389" s="13" t="s">
        <v>37</v>
      </c>
      <c r="Q389" s="14">
        <v>11</v>
      </c>
    </row>
    <row r="390" spans="1:24" ht="18.75">
      <c r="A390" s="13" t="s">
        <v>38</v>
      </c>
      <c r="C390" s="14">
        <v>8</v>
      </c>
      <c r="O390" s="13" t="s">
        <v>38</v>
      </c>
      <c r="Q390" s="14">
        <v>8</v>
      </c>
    </row>
    <row r="391" spans="1:24" ht="19.5" thickBot="1">
      <c r="A391" s="13" t="s">
        <v>39</v>
      </c>
      <c r="C391" s="14" t="s">
        <v>49</v>
      </c>
      <c r="O391" s="13" t="s">
        <v>39</v>
      </c>
      <c r="Q391" s="14" t="s">
        <v>49</v>
      </c>
    </row>
    <row r="392" spans="1:24" ht="21.75" thickTop="1" thickBot="1">
      <c r="A392" s="16" t="s">
        <v>41</v>
      </c>
      <c r="B392" s="25">
        <v>1</v>
      </c>
      <c r="C392" s="25">
        <v>2</v>
      </c>
      <c r="D392" s="77">
        <v>3</v>
      </c>
      <c r="E392" s="77">
        <v>4</v>
      </c>
      <c r="F392" s="75">
        <v>5</v>
      </c>
      <c r="G392" s="75">
        <v>6</v>
      </c>
      <c r="H392" s="75">
        <v>7</v>
      </c>
      <c r="I392" s="75">
        <v>8</v>
      </c>
      <c r="J392" s="76">
        <v>9</v>
      </c>
      <c r="O392" s="16" t="s">
        <v>41</v>
      </c>
      <c r="P392" s="25">
        <v>1</v>
      </c>
      <c r="Q392" s="25">
        <v>2</v>
      </c>
      <c r="R392" s="77">
        <v>3</v>
      </c>
      <c r="S392" s="77">
        <v>4</v>
      </c>
      <c r="T392" s="75">
        <v>5</v>
      </c>
      <c r="U392" s="75">
        <v>6</v>
      </c>
      <c r="V392" s="75">
        <v>7</v>
      </c>
      <c r="W392" s="75">
        <v>8</v>
      </c>
      <c r="X392" s="76">
        <v>9</v>
      </c>
    </row>
    <row r="393" spans="1:24" ht="21.75" thickTop="1" thickBot="1">
      <c r="A393" s="17"/>
      <c r="B393" s="71"/>
      <c r="C393" s="69"/>
      <c r="D393" s="69"/>
      <c r="E393" s="70"/>
      <c r="F393" s="70"/>
      <c r="G393" s="70"/>
      <c r="H393" s="73"/>
      <c r="I393" s="73"/>
      <c r="J393" s="72"/>
      <c r="O393" s="17"/>
      <c r="P393" s="71"/>
      <c r="Q393" s="69"/>
      <c r="R393" s="69"/>
      <c r="S393" s="70"/>
      <c r="T393" s="70"/>
      <c r="U393" s="70"/>
      <c r="V393" s="73"/>
      <c r="W393" s="73"/>
      <c r="X393" s="72"/>
    </row>
    <row r="394" spans="1:24" ht="18.75" thickTop="1">
      <c r="A394" s="13" t="s">
        <v>42</v>
      </c>
      <c r="C394" s="22" t="s">
        <v>527</v>
      </c>
      <c r="O394" s="13" t="s">
        <v>42</v>
      </c>
      <c r="Q394" s="22" t="s">
        <v>527</v>
      </c>
    </row>
    <row r="397" spans="1:24" ht="25.5">
      <c r="A397" s="1823" t="s">
        <v>533</v>
      </c>
      <c r="C397" s="11" t="s">
        <v>528</v>
      </c>
      <c r="O397" s="79" t="s">
        <v>533</v>
      </c>
      <c r="Q397" s="11" t="s">
        <v>528</v>
      </c>
    </row>
    <row r="398" spans="1:24">
      <c r="A398" s="17"/>
      <c r="O398" s="17"/>
    </row>
    <row r="399" spans="1:24" ht="18.75">
      <c r="A399" s="13" t="s">
        <v>36</v>
      </c>
      <c r="C399" s="14">
        <v>21</v>
      </c>
      <c r="O399" s="13" t="s">
        <v>36</v>
      </c>
      <c r="Q399" s="14">
        <v>21</v>
      </c>
    </row>
    <row r="400" spans="1:24" ht="18.75">
      <c r="A400" s="13" t="s">
        <v>37</v>
      </c>
      <c r="C400" s="14">
        <v>21</v>
      </c>
      <c r="O400" s="13" t="s">
        <v>37</v>
      </c>
      <c r="Q400" s="14">
        <v>21</v>
      </c>
    </row>
    <row r="401" spans="1:26" ht="18.75">
      <c r="A401" s="13" t="s">
        <v>38</v>
      </c>
      <c r="C401" s="14">
        <v>17</v>
      </c>
      <c r="O401" s="13" t="s">
        <v>38</v>
      </c>
      <c r="Q401" s="14">
        <v>17</v>
      </c>
    </row>
    <row r="402" spans="1:26" ht="19.5" thickBot="1">
      <c r="A402" s="13" t="s">
        <v>39</v>
      </c>
      <c r="C402" s="14" t="s">
        <v>67</v>
      </c>
      <c r="O402" s="13" t="s">
        <v>39</v>
      </c>
      <c r="Q402" s="14" t="s">
        <v>67</v>
      </c>
    </row>
    <row r="403" spans="1:26" ht="21.75" thickTop="1" thickBot="1">
      <c r="A403" s="16" t="s">
        <v>41</v>
      </c>
      <c r="B403" s="25">
        <v>1</v>
      </c>
      <c r="C403" s="25">
        <v>2</v>
      </c>
      <c r="D403" s="25">
        <v>3</v>
      </c>
      <c r="E403" s="25">
        <v>4</v>
      </c>
      <c r="F403" s="74">
        <v>5</v>
      </c>
      <c r="G403" s="74">
        <v>6</v>
      </c>
      <c r="H403" s="74">
        <v>7</v>
      </c>
      <c r="I403" s="74">
        <v>8</v>
      </c>
      <c r="J403" s="75">
        <v>9</v>
      </c>
      <c r="K403" s="75">
        <v>10</v>
      </c>
      <c r="L403" s="76">
        <v>11</v>
      </c>
      <c r="O403" s="16" t="s">
        <v>41</v>
      </c>
      <c r="P403" s="25">
        <v>1</v>
      </c>
      <c r="Q403" s="25">
        <v>2</v>
      </c>
      <c r="R403" s="25">
        <v>3</v>
      </c>
      <c r="S403" s="25">
        <v>4</v>
      </c>
      <c r="T403" s="74">
        <v>5</v>
      </c>
      <c r="U403" s="74">
        <v>6</v>
      </c>
      <c r="V403" s="74">
        <v>7</v>
      </c>
      <c r="W403" s="74">
        <v>8</v>
      </c>
      <c r="X403" s="75">
        <v>9</v>
      </c>
      <c r="Y403" s="75">
        <v>10</v>
      </c>
      <c r="Z403" s="76">
        <v>11</v>
      </c>
    </row>
    <row r="404" spans="1:26" ht="21.75" thickTop="1" thickBot="1">
      <c r="B404" s="71"/>
      <c r="C404" s="69"/>
      <c r="D404" s="69"/>
      <c r="E404" s="70"/>
      <c r="F404" s="70"/>
      <c r="G404" s="73"/>
      <c r="H404" s="73"/>
      <c r="I404" s="72"/>
      <c r="J404" s="72"/>
      <c r="K404" s="72"/>
      <c r="L404" s="72"/>
      <c r="P404" s="71"/>
      <c r="Q404" s="69"/>
      <c r="R404" s="69"/>
      <c r="S404" s="70"/>
      <c r="T404" s="70"/>
      <c r="U404" s="73"/>
      <c r="V404" s="73"/>
      <c r="W404" s="72"/>
      <c r="X404" s="72"/>
      <c r="Y404" s="72"/>
      <c r="Z404" s="72"/>
    </row>
    <row r="405" spans="1:26" ht="18.75" thickTop="1">
      <c r="A405" s="13" t="s">
        <v>42</v>
      </c>
      <c r="C405" s="22" t="s">
        <v>529</v>
      </c>
      <c r="O405" s="13" t="s">
        <v>42</v>
      </c>
      <c r="Q405" s="22" t="s">
        <v>529</v>
      </c>
    </row>
    <row r="409" spans="1:26" ht="25.5">
      <c r="A409" s="1823" t="s">
        <v>533</v>
      </c>
      <c r="C409" s="11" t="s">
        <v>535</v>
      </c>
      <c r="O409" s="79" t="s">
        <v>533</v>
      </c>
      <c r="Q409" s="11" t="s">
        <v>535</v>
      </c>
    </row>
    <row r="410" spans="1:26">
      <c r="A410" s="17"/>
      <c r="O410" s="17"/>
    </row>
    <row r="411" spans="1:26" ht="18.75">
      <c r="A411" s="13" t="s">
        <v>36</v>
      </c>
      <c r="C411" s="14">
        <v>19</v>
      </c>
      <c r="O411" s="13" t="s">
        <v>36</v>
      </c>
      <c r="Q411" s="14">
        <v>19</v>
      </c>
    </row>
    <row r="412" spans="1:26" ht="18.75">
      <c r="A412" s="13" t="s">
        <v>37</v>
      </c>
      <c r="C412" s="14">
        <v>21</v>
      </c>
      <c r="O412" s="13" t="s">
        <v>37</v>
      </c>
      <c r="Q412" s="14">
        <v>21</v>
      </c>
    </row>
    <row r="413" spans="1:26" ht="18.75">
      <c r="A413" s="13" t="s">
        <v>38</v>
      </c>
      <c r="C413" s="14">
        <v>15</v>
      </c>
      <c r="O413" s="13" t="s">
        <v>38</v>
      </c>
      <c r="Q413" s="14">
        <v>15</v>
      </c>
    </row>
    <row r="414" spans="1:26" ht="19.5" thickBot="1">
      <c r="A414" s="13" t="s">
        <v>39</v>
      </c>
      <c r="C414" s="14" t="s">
        <v>67</v>
      </c>
      <c r="O414" s="13" t="s">
        <v>39</v>
      </c>
      <c r="Q414" s="14" t="s">
        <v>67</v>
      </c>
    </row>
    <row r="415" spans="1:26" ht="21.75" thickTop="1" thickBot="1">
      <c r="A415" s="16" t="s">
        <v>41</v>
      </c>
      <c r="B415" s="25">
        <v>1</v>
      </c>
      <c r="C415" s="25">
        <v>2</v>
      </c>
      <c r="D415" s="25">
        <v>3</v>
      </c>
      <c r="E415" s="25">
        <v>4</v>
      </c>
      <c r="F415" s="25">
        <v>5</v>
      </c>
      <c r="G415" s="74">
        <v>6</v>
      </c>
      <c r="H415" s="74">
        <v>7</v>
      </c>
      <c r="I415" s="74">
        <v>8</v>
      </c>
      <c r="J415" s="74">
        <v>9</v>
      </c>
      <c r="K415" s="75">
        <v>10</v>
      </c>
      <c r="L415" s="76">
        <v>11</v>
      </c>
      <c r="O415" s="16" t="s">
        <v>41</v>
      </c>
      <c r="P415" s="25">
        <v>1</v>
      </c>
      <c r="Q415" s="25">
        <v>2</v>
      </c>
      <c r="R415" s="25">
        <v>3</v>
      </c>
      <c r="S415" s="25">
        <v>4</v>
      </c>
      <c r="T415" s="25">
        <v>5</v>
      </c>
      <c r="U415" s="74">
        <v>6</v>
      </c>
      <c r="V415" s="74">
        <v>7</v>
      </c>
      <c r="W415" s="74">
        <v>8</v>
      </c>
      <c r="X415" s="74">
        <v>9</v>
      </c>
      <c r="Y415" s="75">
        <v>10</v>
      </c>
      <c r="Z415" s="76">
        <v>11</v>
      </c>
    </row>
    <row r="416" spans="1:26" ht="21.75" thickTop="1" thickBot="1">
      <c r="B416" s="71"/>
      <c r="C416" s="69"/>
      <c r="D416" s="69"/>
      <c r="E416" s="70"/>
      <c r="F416" s="70"/>
      <c r="G416" s="73"/>
      <c r="H416" s="73"/>
      <c r="I416" s="73"/>
      <c r="J416" s="73"/>
      <c r="K416" s="72"/>
      <c r="L416" s="72"/>
      <c r="P416" s="71"/>
      <c r="Q416" s="69"/>
      <c r="R416" s="69"/>
      <c r="S416" s="70"/>
      <c r="T416" s="70"/>
      <c r="U416" s="73"/>
      <c r="V416" s="73"/>
      <c r="W416" s="73"/>
      <c r="X416" s="73"/>
      <c r="Y416" s="72"/>
      <c r="Z416" s="72"/>
    </row>
    <row r="417" spans="1:22" ht="18.75" thickTop="1">
      <c r="A417" s="13" t="s">
        <v>42</v>
      </c>
      <c r="C417" s="22" t="s">
        <v>530</v>
      </c>
      <c r="O417" s="13" t="s">
        <v>42</v>
      </c>
      <c r="Q417" s="22" t="s">
        <v>530</v>
      </c>
    </row>
    <row r="422" spans="1:22" ht="25.5">
      <c r="A422" s="1823" t="s">
        <v>531</v>
      </c>
      <c r="C422" s="11" t="s">
        <v>492</v>
      </c>
      <c r="O422" s="79" t="s">
        <v>531</v>
      </c>
      <c r="Q422" s="11" t="s">
        <v>492</v>
      </c>
    </row>
    <row r="423" spans="1:22">
      <c r="A423" s="17"/>
      <c r="O423" s="17"/>
    </row>
    <row r="424" spans="1:22" ht="18.75">
      <c r="A424" s="13" t="s">
        <v>36</v>
      </c>
      <c r="C424" s="14">
        <v>9</v>
      </c>
      <c r="O424" s="13" t="s">
        <v>36</v>
      </c>
      <c r="Q424" s="14">
        <v>9</v>
      </c>
    </row>
    <row r="425" spans="1:22" ht="18.75">
      <c r="A425" s="13" t="s">
        <v>37</v>
      </c>
      <c r="C425" s="14">
        <v>13</v>
      </c>
      <c r="O425" s="13" t="s">
        <v>37</v>
      </c>
      <c r="Q425" s="14">
        <v>13</v>
      </c>
    </row>
    <row r="426" spans="1:22" ht="18.75">
      <c r="A426" s="13" t="s">
        <v>38</v>
      </c>
      <c r="C426" s="14">
        <v>9</v>
      </c>
      <c r="O426" s="13" t="s">
        <v>38</v>
      </c>
      <c r="Q426" s="14">
        <v>9</v>
      </c>
    </row>
    <row r="427" spans="1:22" ht="19.5" thickBot="1">
      <c r="A427" s="13" t="s">
        <v>39</v>
      </c>
      <c r="C427" s="14" t="s">
        <v>118</v>
      </c>
      <c r="O427" s="13" t="s">
        <v>39</v>
      </c>
      <c r="Q427" s="14" t="s">
        <v>118</v>
      </c>
    </row>
    <row r="428" spans="1:22" ht="21.75" thickTop="1" thickBot="1">
      <c r="A428" s="16" t="s">
        <v>41</v>
      </c>
      <c r="B428" s="25">
        <v>1</v>
      </c>
      <c r="C428" s="25">
        <v>2</v>
      </c>
      <c r="D428" s="74">
        <v>3</v>
      </c>
      <c r="E428" s="74">
        <v>4</v>
      </c>
      <c r="F428" s="74">
        <v>5</v>
      </c>
      <c r="G428" s="74">
        <v>6</v>
      </c>
      <c r="H428" s="76">
        <v>7</v>
      </c>
      <c r="O428" s="16" t="s">
        <v>41</v>
      </c>
      <c r="P428" s="25">
        <v>1</v>
      </c>
      <c r="Q428" s="25">
        <v>2</v>
      </c>
      <c r="R428" s="74">
        <v>3</v>
      </c>
      <c r="S428" s="74">
        <v>4</v>
      </c>
      <c r="T428" s="74">
        <v>5</v>
      </c>
      <c r="U428" s="74">
        <v>6</v>
      </c>
      <c r="V428" s="76">
        <v>7</v>
      </c>
    </row>
    <row r="429" spans="1:22" ht="21.75" thickTop="1" thickBot="1">
      <c r="B429" s="71"/>
      <c r="C429" s="71"/>
      <c r="D429" s="73"/>
      <c r="E429" s="73"/>
      <c r="F429" s="72"/>
      <c r="G429" s="72"/>
      <c r="H429" s="21"/>
      <c r="P429" s="71"/>
      <c r="Q429" s="71"/>
      <c r="R429" s="73"/>
      <c r="S429" s="73"/>
      <c r="T429" s="72"/>
      <c r="U429" s="72"/>
      <c r="V429" s="21"/>
    </row>
    <row r="430" spans="1:22" ht="20.25" thickTop="1">
      <c r="A430" s="13" t="s">
        <v>42</v>
      </c>
      <c r="C430" s="269" t="s">
        <v>860</v>
      </c>
      <c r="O430" s="13" t="s">
        <v>42</v>
      </c>
      <c r="Q430" s="269" t="s">
        <v>860</v>
      </c>
    </row>
    <row r="431" spans="1:22" ht="18">
      <c r="A431" s="13"/>
      <c r="C431" s="22"/>
      <c r="O431" s="13"/>
      <c r="Q431" s="22"/>
    </row>
    <row r="433" spans="1:22" ht="25.5">
      <c r="A433" s="1823" t="s">
        <v>531</v>
      </c>
      <c r="C433" s="11" t="s">
        <v>492</v>
      </c>
      <c r="O433" s="79" t="s">
        <v>531</v>
      </c>
      <c r="Q433" s="11" t="s">
        <v>492</v>
      </c>
    </row>
    <row r="434" spans="1:22">
      <c r="A434" s="17"/>
      <c r="O434" s="17"/>
    </row>
    <row r="435" spans="1:22" ht="18.75">
      <c r="A435" s="13" t="s">
        <v>36</v>
      </c>
      <c r="C435" s="14">
        <v>9</v>
      </c>
      <c r="O435" s="13" t="s">
        <v>36</v>
      </c>
      <c r="Q435" s="14">
        <v>9</v>
      </c>
    </row>
    <row r="436" spans="1:22" ht="18.75">
      <c r="A436" s="13" t="s">
        <v>37</v>
      </c>
      <c r="C436" s="14">
        <v>13</v>
      </c>
      <c r="O436" s="13" t="s">
        <v>37</v>
      </c>
      <c r="Q436" s="14">
        <v>13</v>
      </c>
    </row>
    <row r="437" spans="1:22" ht="18.75">
      <c r="A437" s="13" t="s">
        <v>38</v>
      </c>
      <c r="C437" s="14">
        <v>9</v>
      </c>
      <c r="O437" s="13" t="s">
        <v>38</v>
      </c>
      <c r="Q437" s="14">
        <v>9</v>
      </c>
    </row>
    <row r="438" spans="1:22" ht="19.5" thickBot="1">
      <c r="A438" s="13" t="s">
        <v>39</v>
      </c>
      <c r="C438" s="14" t="s">
        <v>118</v>
      </c>
      <c r="O438" s="13" t="s">
        <v>39</v>
      </c>
      <c r="Q438" s="14" t="s">
        <v>118</v>
      </c>
    </row>
    <row r="439" spans="1:22" ht="21.75" thickTop="1" thickBot="1">
      <c r="A439" s="16" t="s">
        <v>41</v>
      </c>
      <c r="B439" s="25">
        <v>1</v>
      </c>
      <c r="C439" s="25">
        <v>2</v>
      </c>
      <c r="D439" s="74">
        <v>3</v>
      </c>
      <c r="E439" s="74">
        <v>4</v>
      </c>
      <c r="F439" s="74">
        <v>5</v>
      </c>
      <c r="G439" s="74">
        <v>6</v>
      </c>
      <c r="H439" s="76">
        <v>7</v>
      </c>
      <c r="O439" s="16" t="s">
        <v>41</v>
      </c>
      <c r="P439" s="25">
        <v>1</v>
      </c>
      <c r="Q439" s="25">
        <v>2</v>
      </c>
      <c r="R439" s="74">
        <v>3</v>
      </c>
      <c r="S439" s="74">
        <v>4</v>
      </c>
      <c r="T439" s="74">
        <v>5</v>
      </c>
      <c r="U439" s="74">
        <v>6</v>
      </c>
      <c r="V439" s="76">
        <v>7</v>
      </c>
    </row>
    <row r="440" spans="1:22" ht="21.75" thickTop="1" thickBot="1">
      <c r="B440" s="71"/>
      <c r="C440" s="71"/>
      <c r="D440" s="73"/>
      <c r="E440" s="73"/>
      <c r="F440" s="72"/>
      <c r="G440" s="72"/>
      <c r="H440" s="21"/>
      <c r="P440" s="71"/>
      <c r="Q440" s="71"/>
      <c r="R440" s="73"/>
      <c r="S440" s="73"/>
      <c r="T440" s="72"/>
      <c r="U440" s="72"/>
      <c r="V440" s="21"/>
    </row>
    <row r="441" spans="1:22" ht="20.25" thickTop="1">
      <c r="A441" s="13" t="s">
        <v>42</v>
      </c>
      <c r="C441" s="269" t="s">
        <v>34</v>
      </c>
      <c r="O441" s="13" t="s">
        <v>42</v>
      </c>
      <c r="Q441" s="269" t="s">
        <v>34</v>
      </c>
    </row>
    <row r="444" spans="1:22" ht="25.5">
      <c r="A444" s="1823" t="s">
        <v>531</v>
      </c>
      <c r="C444" s="11" t="s">
        <v>492</v>
      </c>
      <c r="O444" s="79" t="s">
        <v>531</v>
      </c>
      <c r="Q444" s="11" t="s">
        <v>492</v>
      </c>
    </row>
    <row r="445" spans="1:22">
      <c r="A445" s="17"/>
      <c r="O445" s="17"/>
    </row>
    <row r="446" spans="1:22" ht="18.75">
      <c r="A446" s="13" t="s">
        <v>36</v>
      </c>
      <c r="C446" s="14">
        <v>9</v>
      </c>
      <c r="O446" s="13" t="s">
        <v>36</v>
      </c>
      <c r="Q446" s="14">
        <v>9</v>
      </c>
    </row>
    <row r="447" spans="1:22" ht="18.75">
      <c r="A447" s="13" t="s">
        <v>37</v>
      </c>
      <c r="C447" s="14">
        <v>13</v>
      </c>
      <c r="O447" s="13" t="s">
        <v>37</v>
      </c>
      <c r="Q447" s="14">
        <v>13</v>
      </c>
    </row>
    <row r="448" spans="1:22" ht="18.75">
      <c r="A448" s="13" t="s">
        <v>38</v>
      </c>
      <c r="C448" s="14">
        <v>9</v>
      </c>
      <c r="O448" s="13" t="s">
        <v>38</v>
      </c>
      <c r="Q448" s="14">
        <v>9</v>
      </c>
    </row>
    <row r="449" spans="1:22" ht="19.5" thickBot="1">
      <c r="A449" s="13" t="s">
        <v>39</v>
      </c>
      <c r="C449" s="14" t="s">
        <v>118</v>
      </c>
      <c r="O449" s="13" t="s">
        <v>39</v>
      </c>
      <c r="Q449" s="14" t="s">
        <v>118</v>
      </c>
    </row>
    <row r="450" spans="1:22" ht="21.75" thickTop="1" thickBot="1">
      <c r="A450" s="16" t="s">
        <v>41</v>
      </c>
      <c r="B450" s="25">
        <v>1</v>
      </c>
      <c r="C450" s="25">
        <v>2</v>
      </c>
      <c r="D450" s="74">
        <v>3</v>
      </c>
      <c r="E450" s="74">
        <v>4</v>
      </c>
      <c r="F450" s="74">
        <v>5</v>
      </c>
      <c r="G450" s="74">
        <v>6</v>
      </c>
      <c r="H450" s="76">
        <v>7</v>
      </c>
      <c r="O450" s="16" t="s">
        <v>41</v>
      </c>
      <c r="P450" s="25">
        <v>1</v>
      </c>
      <c r="Q450" s="25">
        <v>2</v>
      </c>
      <c r="R450" s="74">
        <v>3</v>
      </c>
      <c r="S450" s="74">
        <v>4</v>
      </c>
      <c r="T450" s="74">
        <v>5</v>
      </c>
      <c r="U450" s="74">
        <v>6</v>
      </c>
      <c r="V450" s="76">
        <v>7</v>
      </c>
    </row>
    <row r="451" spans="1:22" ht="21.75" thickTop="1" thickBot="1">
      <c r="B451" s="71"/>
      <c r="C451" s="71"/>
      <c r="D451" s="73"/>
      <c r="E451" s="73"/>
      <c r="F451" s="72"/>
      <c r="G451" s="72"/>
      <c r="H451" s="21"/>
      <c r="P451" s="71"/>
      <c r="Q451" s="71"/>
      <c r="R451" s="73"/>
      <c r="S451" s="73"/>
      <c r="T451" s="72"/>
      <c r="U451" s="72"/>
      <c r="V451" s="21"/>
    </row>
    <row r="452" spans="1:22" ht="20.25" thickTop="1">
      <c r="A452" s="13" t="s">
        <v>42</v>
      </c>
      <c r="C452" s="269" t="s">
        <v>862</v>
      </c>
      <c r="O452" s="13" t="s">
        <v>42</v>
      </c>
      <c r="Q452" s="269" t="s">
        <v>862</v>
      </c>
    </row>
    <row r="453" spans="1:22" ht="18">
      <c r="A453" s="13"/>
      <c r="C453" s="22"/>
      <c r="O453" s="13"/>
      <c r="Q453" s="22"/>
    </row>
    <row r="455" spans="1:22" ht="25.5">
      <c r="A455" s="1823" t="s">
        <v>531</v>
      </c>
      <c r="C455" s="11" t="s">
        <v>492</v>
      </c>
      <c r="O455" s="79" t="s">
        <v>531</v>
      </c>
      <c r="Q455" s="11" t="s">
        <v>492</v>
      </c>
    </row>
    <row r="456" spans="1:22">
      <c r="A456" s="17"/>
      <c r="O456" s="17"/>
    </row>
    <row r="457" spans="1:22" ht="18.75">
      <c r="A457" s="13" t="s">
        <v>36</v>
      </c>
      <c r="C457" s="14">
        <v>9</v>
      </c>
      <c r="O457" s="13" t="s">
        <v>36</v>
      </c>
      <c r="Q457" s="14">
        <v>9</v>
      </c>
    </row>
    <row r="458" spans="1:22" ht="18.75">
      <c r="A458" s="13" t="s">
        <v>37</v>
      </c>
      <c r="C458" s="14">
        <v>13</v>
      </c>
      <c r="O458" s="13" t="s">
        <v>37</v>
      </c>
      <c r="Q458" s="14">
        <v>13</v>
      </c>
    </row>
    <row r="459" spans="1:22" ht="18.75">
      <c r="A459" s="13" t="s">
        <v>38</v>
      </c>
      <c r="C459" s="14">
        <v>9</v>
      </c>
      <c r="O459" s="13" t="s">
        <v>38</v>
      </c>
      <c r="Q459" s="14">
        <v>9</v>
      </c>
    </row>
    <row r="460" spans="1:22" ht="19.5" thickBot="1">
      <c r="A460" s="13" t="s">
        <v>39</v>
      </c>
      <c r="C460" s="14" t="s">
        <v>118</v>
      </c>
      <c r="O460" s="13" t="s">
        <v>39</v>
      </c>
      <c r="Q460" s="14" t="s">
        <v>118</v>
      </c>
    </row>
    <row r="461" spans="1:22" ht="21.75" thickTop="1" thickBot="1">
      <c r="A461" s="16" t="s">
        <v>41</v>
      </c>
      <c r="B461" s="25">
        <v>1</v>
      </c>
      <c r="C461" s="25">
        <v>2</v>
      </c>
      <c r="D461" s="74">
        <v>3</v>
      </c>
      <c r="E461" s="74">
        <v>4</v>
      </c>
      <c r="F461" s="74">
        <v>5</v>
      </c>
      <c r="G461" s="74">
        <v>6</v>
      </c>
      <c r="H461" s="76">
        <v>7</v>
      </c>
      <c r="O461" s="16" t="s">
        <v>41</v>
      </c>
      <c r="P461" s="25">
        <v>1</v>
      </c>
      <c r="Q461" s="25">
        <v>2</v>
      </c>
      <c r="R461" s="74">
        <v>3</v>
      </c>
      <c r="S461" s="74">
        <v>4</v>
      </c>
      <c r="T461" s="74">
        <v>5</v>
      </c>
      <c r="U461" s="74">
        <v>6</v>
      </c>
      <c r="V461" s="76">
        <v>7</v>
      </c>
    </row>
    <row r="462" spans="1:22" ht="21.75" thickTop="1" thickBot="1">
      <c r="B462" s="71"/>
      <c r="C462" s="71"/>
      <c r="D462" s="73"/>
      <c r="E462" s="73"/>
      <c r="F462" s="72"/>
      <c r="G462" s="72"/>
      <c r="H462" s="21"/>
      <c r="P462" s="71"/>
      <c r="Q462" s="71"/>
      <c r="R462" s="73"/>
      <c r="S462" s="73"/>
      <c r="T462" s="72"/>
      <c r="U462" s="72"/>
      <c r="V462" s="21"/>
    </row>
    <row r="463" spans="1:22" ht="20.25" thickTop="1">
      <c r="A463" s="13" t="s">
        <v>42</v>
      </c>
      <c r="C463" s="269" t="s">
        <v>861</v>
      </c>
      <c r="O463" s="13" t="s">
        <v>42</v>
      </c>
      <c r="Q463" s="269" t="s">
        <v>861</v>
      </c>
    </row>
    <row r="465" spans="1:17">
      <c r="A465" s="16"/>
      <c r="O465" s="16"/>
    </row>
    <row r="466" spans="1:17" ht="18.75">
      <c r="A466" s="13"/>
      <c r="C466" s="14"/>
      <c r="O466" s="13"/>
      <c r="Q466" s="14"/>
    </row>
    <row r="467" spans="1:17" ht="18.75">
      <c r="A467" s="13"/>
      <c r="C467" s="14"/>
      <c r="O467" s="13"/>
      <c r="Q467" s="14"/>
    </row>
    <row r="468" spans="1:17" ht="18.75">
      <c r="A468" s="13"/>
      <c r="C468" s="14"/>
      <c r="O468" s="13"/>
      <c r="Q468" s="14"/>
    </row>
    <row r="469" spans="1:17" ht="18.75">
      <c r="A469" s="13"/>
      <c r="C469" s="14"/>
      <c r="O469" s="13"/>
      <c r="Q469" s="14"/>
    </row>
    <row r="470" spans="1:17" ht="18.75">
      <c r="A470" s="13"/>
      <c r="C470" s="15"/>
      <c r="O470" s="13"/>
      <c r="Q470" s="15"/>
    </row>
  </sheetData>
  <pageMargins left="0.11811023622047245" right="7.874015748031496E-2" top="0.74803149606299213" bottom="0.74803149606299213" header="0.31496062992125984" footer="0.31496062992125984"/>
  <pageSetup paperSize="9" orientation="portrait" r:id="rId1"/>
  <rowBreaks count="9" manualBreakCount="9">
    <brk id="32" max="16383" man="1"/>
    <brk id="118" max="16383" man="1"/>
    <brk id="140" max="16383" man="1"/>
    <brk id="207" max="16383" man="1"/>
    <brk id="240" max="16383" man="1"/>
    <brk id="273" max="16383" man="1"/>
    <brk id="294" max="16383" man="1"/>
    <brk id="329" max="16383" man="1"/>
    <brk id="396" max="16383" man="1"/>
  </rowBreaks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2DF86C-37C9-4F44-948E-A7FD7F8B9E1B}">
  <dimension ref="A1:E10"/>
  <sheetViews>
    <sheetView workbookViewId="0">
      <selection activeCell="D16" sqref="D16"/>
    </sheetView>
  </sheetViews>
  <sheetFormatPr defaultRowHeight="15"/>
  <cols>
    <col min="2" max="2" width="38.5703125" customWidth="1"/>
    <col min="3" max="3" width="7.140625" customWidth="1"/>
    <col min="4" max="4" width="19" customWidth="1"/>
    <col min="5" max="5" width="7" customWidth="1"/>
  </cols>
  <sheetData>
    <row r="1" spans="1:5" ht="23.1" customHeight="1">
      <c r="A1" s="288" t="s">
        <v>533</v>
      </c>
      <c r="B1" s="1610" t="s">
        <v>171</v>
      </c>
      <c r="C1" s="284" t="s">
        <v>929</v>
      </c>
      <c r="D1" s="284" t="s">
        <v>2146</v>
      </c>
    </row>
    <row r="2" spans="1:5" ht="23.1" customHeight="1">
      <c r="A2" s="288" t="s">
        <v>533</v>
      </c>
      <c r="B2" s="1610" t="s">
        <v>170</v>
      </c>
      <c r="C2" s="284" t="s">
        <v>929</v>
      </c>
      <c r="D2" s="284" t="s">
        <v>2146</v>
      </c>
    </row>
    <row r="3" spans="1:5" ht="23.1" customHeight="1">
      <c r="A3" s="282" t="s">
        <v>533</v>
      </c>
      <c r="B3" s="443" t="s">
        <v>193</v>
      </c>
      <c r="C3" s="645"/>
      <c r="D3" s="284" t="s">
        <v>2146</v>
      </c>
      <c r="E3" s="654" t="s">
        <v>444</v>
      </c>
    </row>
    <row r="4" spans="1:5" ht="23.1" customHeight="1">
      <c r="A4" s="285" t="s">
        <v>531</v>
      </c>
      <c r="B4" s="443" t="s">
        <v>187</v>
      </c>
      <c r="C4" s="645"/>
      <c r="D4" s="284" t="s">
        <v>2146</v>
      </c>
      <c r="E4" s="654" t="s">
        <v>444</v>
      </c>
    </row>
    <row r="5" spans="1:5" ht="23.1" customHeight="1">
      <c r="A5" s="285" t="s">
        <v>531</v>
      </c>
      <c r="B5" s="443" t="s">
        <v>1837</v>
      </c>
      <c r="C5" s="644"/>
      <c r="D5" s="284" t="s">
        <v>2146</v>
      </c>
      <c r="E5" s="651" t="s">
        <v>623</v>
      </c>
    </row>
    <row r="6" spans="1:5" ht="23.1" customHeight="1">
      <c r="A6" s="282" t="s">
        <v>531</v>
      </c>
      <c r="B6" s="443" t="s">
        <v>1839</v>
      </c>
      <c r="C6" s="647"/>
      <c r="D6" s="284" t="s">
        <v>2146</v>
      </c>
      <c r="E6" s="651" t="s">
        <v>623</v>
      </c>
    </row>
    <row r="7" spans="1:5" ht="23.1" customHeight="1">
      <c r="A7" s="282" t="s">
        <v>531</v>
      </c>
      <c r="B7" s="443" t="s">
        <v>180</v>
      </c>
      <c r="C7" s="647"/>
      <c r="D7" s="284" t="s">
        <v>2146</v>
      </c>
      <c r="E7" s="286" t="s">
        <v>623</v>
      </c>
    </row>
    <row r="8" spans="1:5" ht="23.1" customHeight="1">
      <c r="A8" s="282" t="s">
        <v>531</v>
      </c>
      <c r="B8" s="443" t="s">
        <v>181</v>
      </c>
      <c r="C8" s="645"/>
      <c r="D8" s="284" t="s">
        <v>2146</v>
      </c>
      <c r="E8" s="286" t="s">
        <v>623</v>
      </c>
    </row>
    <row r="9" spans="1:5" ht="23.1" customHeight="1">
      <c r="A9" s="309" t="s">
        <v>921</v>
      </c>
      <c r="B9" s="304" t="s">
        <v>946</v>
      </c>
      <c r="D9" s="284" t="s">
        <v>2146</v>
      </c>
      <c r="E9" s="1611" t="s">
        <v>444</v>
      </c>
    </row>
    <row r="10" spans="1:5" ht="18.75">
      <c r="A10" s="286" t="s">
        <v>532</v>
      </c>
      <c r="B10" s="443" t="s">
        <v>1835</v>
      </c>
      <c r="C10" s="644"/>
      <c r="D10" s="284" t="s">
        <v>2146</v>
      </c>
      <c r="E10" s="286" t="s">
        <v>349</v>
      </c>
    </row>
  </sheetData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Q208"/>
  <sheetViews>
    <sheetView zoomScale="75" zoomScaleNormal="75" workbookViewId="0">
      <selection activeCell="G18" sqref="G18"/>
    </sheetView>
  </sheetViews>
  <sheetFormatPr defaultRowHeight="26.25"/>
  <cols>
    <col min="1" max="1" width="9.140625" style="292" customWidth="1"/>
    <col min="2" max="2" width="31.140625" customWidth="1"/>
    <col min="3" max="3" width="8.85546875" style="293" customWidth="1"/>
    <col min="4" max="4" width="9.140625" customWidth="1"/>
    <col min="5" max="5" width="14.7109375" customWidth="1"/>
    <col min="6" max="6" width="11" customWidth="1"/>
    <col min="7" max="7" width="9.140625" customWidth="1"/>
    <col min="8" max="8" width="17" style="232" customWidth="1"/>
    <col min="9" max="9" width="16.42578125" style="232" customWidth="1"/>
    <col min="10" max="10" width="9.140625" style="232"/>
    <col min="11" max="11" width="31.5703125" customWidth="1"/>
    <col min="12" max="12" width="10.85546875" customWidth="1"/>
    <col min="13" max="13" width="9.5703125" customWidth="1"/>
    <col min="15" max="15" width="34.140625" customWidth="1"/>
  </cols>
  <sheetData>
    <row r="1" spans="1:17" ht="27" thickBot="1">
      <c r="A1" s="294"/>
      <c r="B1" s="1242" t="s">
        <v>914</v>
      </c>
      <c r="C1" s="296"/>
    </row>
    <row r="2" spans="1:17" ht="24.95" customHeight="1" thickTop="1" thickBot="1">
      <c r="A2" s="1797" t="s">
        <v>2233</v>
      </c>
      <c r="B2" s="1798" t="s">
        <v>1157</v>
      </c>
      <c r="C2" s="1799"/>
      <c r="D2" s="860" t="s">
        <v>1315</v>
      </c>
      <c r="E2" s="859" t="s">
        <v>1629</v>
      </c>
      <c r="F2" s="861" t="s">
        <v>1630</v>
      </c>
      <c r="G2" s="1801" t="s">
        <v>2234</v>
      </c>
      <c r="H2" s="711" t="s">
        <v>91</v>
      </c>
      <c r="I2" s="711" t="s">
        <v>1814</v>
      </c>
      <c r="L2" s="711" t="s">
        <v>91</v>
      </c>
      <c r="M2" s="711" t="s">
        <v>92</v>
      </c>
    </row>
    <row r="3" spans="1:17" ht="24.95" customHeight="1" thickTop="1" thickBot="1">
      <c r="A3" s="282" t="s">
        <v>531</v>
      </c>
      <c r="B3" s="862" t="s">
        <v>922</v>
      </c>
      <c r="C3" s="865" t="s">
        <v>623</v>
      </c>
      <c r="D3" s="1602"/>
      <c r="E3" s="1602"/>
      <c r="F3" s="1602"/>
      <c r="G3" s="692"/>
      <c r="H3" s="864">
        <v>13</v>
      </c>
      <c r="K3" s="862" t="s">
        <v>922</v>
      </c>
      <c r="L3" s="864">
        <v>13</v>
      </c>
      <c r="M3" s="232"/>
      <c r="N3" s="232"/>
      <c r="O3" s="862" t="s">
        <v>922</v>
      </c>
      <c r="P3" s="864">
        <v>13</v>
      </c>
    </row>
    <row r="4" spans="1:17" ht="24.95" customHeight="1" thickTop="1" thickBot="1">
      <c r="A4" s="285" t="s">
        <v>531</v>
      </c>
      <c r="B4" s="862" t="s">
        <v>924</v>
      </c>
      <c r="C4" s="1049" t="s">
        <v>913</v>
      </c>
      <c r="D4" s="1602"/>
      <c r="E4" s="1602"/>
      <c r="F4" s="1602"/>
      <c r="G4" s="692"/>
      <c r="H4" s="864">
        <v>11</v>
      </c>
      <c r="K4" s="862" t="s">
        <v>924</v>
      </c>
      <c r="L4" s="864">
        <v>11</v>
      </c>
      <c r="M4" s="232"/>
      <c r="N4" s="232"/>
      <c r="O4" s="862" t="s">
        <v>1647</v>
      </c>
      <c r="P4" s="864">
        <v>2</v>
      </c>
      <c r="Q4" s="1442">
        <v>21</v>
      </c>
    </row>
    <row r="5" spans="1:17" ht="24.95" customHeight="1" thickTop="1" thickBot="1">
      <c r="A5" s="285" t="s">
        <v>531</v>
      </c>
      <c r="B5" s="862" t="s">
        <v>141</v>
      </c>
      <c r="C5" s="866" t="s">
        <v>623</v>
      </c>
      <c r="D5" s="1602"/>
      <c r="E5" s="1602"/>
      <c r="F5" s="1602"/>
      <c r="G5" s="692"/>
      <c r="H5" s="864">
        <v>11</v>
      </c>
      <c r="K5" s="862" t="s">
        <v>141</v>
      </c>
      <c r="L5" s="864">
        <v>11</v>
      </c>
      <c r="M5" s="232"/>
      <c r="N5" s="232"/>
      <c r="O5" s="862" t="s">
        <v>152</v>
      </c>
      <c r="P5" s="864">
        <v>6</v>
      </c>
      <c r="Q5" s="1442">
        <v>12</v>
      </c>
    </row>
    <row r="6" spans="1:17" ht="24.95" customHeight="1" thickTop="1" thickBot="1">
      <c r="A6" s="285" t="s">
        <v>532</v>
      </c>
      <c r="B6" s="862" t="s">
        <v>1820</v>
      </c>
      <c r="C6" s="867" t="s">
        <v>623</v>
      </c>
      <c r="D6" s="1602"/>
      <c r="E6" s="1602"/>
      <c r="F6" s="1602"/>
      <c r="G6" s="692"/>
      <c r="H6" s="864">
        <v>7</v>
      </c>
      <c r="I6" s="921">
        <v>15</v>
      </c>
      <c r="J6" s="921">
        <v>15</v>
      </c>
      <c r="K6" s="862" t="s">
        <v>1820</v>
      </c>
      <c r="L6" s="864">
        <v>7</v>
      </c>
      <c r="M6" s="921">
        <v>15</v>
      </c>
      <c r="N6" s="921">
        <v>15</v>
      </c>
      <c r="O6" s="862" t="s">
        <v>156</v>
      </c>
      <c r="P6" s="864">
        <v>13</v>
      </c>
    </row>
    <row r="7" spans="1:17" ht="24.95" customHeight="1" thickTop="1" thickBot="1">
      <c r="A7" s="301" t="s">
        <v>531</v>
      </c>
      <c r="B7" s="862" t="s">
        <v>1821</v>
      </c>
      <c r="C7" s="867" t="s">
        <v>349</v>
      </c>
      <c r="D7" s="1602"/>
      <c r="E7" s="1602"/>
      <c r="F7" s="1602"/>
      <c r="G7" s="692"/>
      <c r="H7" s="864">
        <v>3</v>
      </c>
      <c r="I7" s="921">
        <v>9</v>
      </c>
      <c r="J7" s="921">
        <v>9</v>
      </c>
      <c r="K7" s="862" t="s">
        <v>1821</v>
      </c>
      <c r="L7" s="864">
        <v>3</v>
      </c>
      <c r="M7" s="921">
        <v>9</v>
      </c>
      <c r="N7" s="921">
        <v>9</v>
      </c>
      <c r="O7" s="862" t="s">
        <v>857</v>
      </c>
      <c r="P7" s="864">
        <v>9</v>
      </c>
    </row>
    <row r="8" spans="1:17" ht="24.95" customHeight="1" thickTop="1" thickBot="1">
      <c r="A8" s="288" t="s">
        <v>533</v>
      </c>
      <c r="B8" s="862" t="s">
        <v>930</v>
      </c>
      <c r="C8" s="863" t="s">
        <v>931</v>
      </c>
      <c r="D8" s="1602"/>
      <c r="E8" s="1602"/>
      <c r="F8" s="1602"/>
      <c r="G8" s="692"/>
      <c r="H8" s="1800">
        <v>17</v>
      </c>
      <c r="I8" s="922"/>
      <c r="J8" s="922"/>
      <c r="K8" s="862" t="s">
        <v>930</v>
      </c>
      <c r="L8" s="864">
        <v>17</v>
      </c>
      <c r="M8" s="922"/>
      <c r="N8" s="922"/>
      <c r="O8" s="862" t="s">
        <v>858</v>
      </c>
      <c r="P8" s="864">
        <v>9</v>
      </c>
    </row>
    <row r="9" spans="1:17" ht="24.95" customHeight="1" thickTop="1" thickBot="1">
      <c r="A9" s="288" t="s">
        <v>533</v>
      </c>
      <c r="B9" s="862" t="s">
        <v>170</v>
      </c>
      <c r="C9" s="863" t="s">
        <v>929</v>
      </c>
      <c r="D9" s="1802" t="s">
        <v>2146</v>
      </c>
      <c r="E9" s="1602"/>
      <c r="F9" s="1602"/>
      <c r="G9" s="692"/>
      <c r="H9" s="864">
        <v>10</v>
      </c>
      <c r="I9" s="922"/>
      <c r="J9" s="922"/>
      <c r="K9" s="862" t="s">
        <v>170</v>
      </c>
      <c r="L9" s="864">
        <v>10</v>
      </c>
      <c r="M9" s="922"/>
      <c r="N9" s="922"/>
      <c r="O9" s="862" t="s">
        <v>933</v>
      </c>
      <c r="P9" s="864">
        <v>9</v>
      </c>
    </row>
    <row r="10" spans="1:17" ht="24.95" customHeight="1" thickTop="1" thickBot="1">
      <c r="A10" s="282" t="s">
        <v>532</v>
      </c>
      <c r="B10" s="862" t="s">
        <v>144</v>
      </c>
      <c r="C10" s="863" t="s">
        <v>444</v>
      </c>
      <c r="D10" s="1602"/>
      <c r="E10" s="1602"/>
      <c r="F10" s="1602"/>
      <c r="G10" s="692"/>
      <c r="H10" s="864">
        <v>11</v>
      </c>
      <c r="I10" s="922"/>
      <c r="J10" s="922"/>
      <c r="K10" s="862" t="s">
        <v>144</v>
      </c>
      <c r="L10" s="864">
        <v>11</v>
      </c>
      <c r="M10" s="922"/>
      <c r="N10" s="922"/>
      <c r="O10" s="862" t="s">
        <v>859</v>
      </c>
      <c r="P10" s="864">
        <v>9</v>
      </c>
    </row>
    <row r="11" spans="1:17" ht="24.95" customHeight="1" thickTop="1" thickBot="1">
      <c r="A11" s="285" t="s">
        <v>531</v>
      </c>
      <c r="B11" s="862" t="s">
        <v>1833</v>
      </c>
      <c r="C11" s="868" t="s">
        <v>444</v>
      </c>
      <c r="D11" s="1602"/>
      <c r="E11" s="1602"/>
      <c r="F11" s="1602"/>
      <c r="G11" s="692"/>
      <c r="H11" s="864">
        <v>10</v>
      </c>
      <c r="I11" s="921">
        <v>12</v>
      </c>
      <c r="J11" s="921">
        <v>12</v>
      </c>
      <c r="K11" s="862" t="s">
        <v>1833</v>
      </c>
      <c r="L11" s="864">
        <v>10</v>
      </c>
      <c r="M11" s="921">
        <v>12</v>
      </c>
      <c r="N11" s="921">
        <v>12</v>
      </c>
      <c r="O11" s="862" t="s">
        <v>168</v>
      </c>
      <c r="P11" s="864">
        <v>16</v>
      </c>
    </row>
    <row r="12" spans="1:17" ht="24.95" customHeight="1" thickTop="1" thickBot="1">
      <c r="A12" s="282" t="s">
        <v>533</v>
      </c>
      <c r="B12" s="862" t="s">
        <v>145</v>
      </c>
      <c r="C12" s="863" t="s">
        <v>444</v>
      </c>
      <c r="D12" s="1602"/>
      <c r="E12" s="1602"/>
      <c r="F12" s="1602"/>
      <c r="G12" s="692"/>
      <c r="H12" s="864">
        <v>17</v>
      </c>
      <c r="I12" s="922"/>
      <c r="J12" s="922"/>
      <c r="K12" s="862" t="s">
        <v>145</v>
      </c>
      <c r="L12" s="864">
        <v>17</v>
      </c>
      <c r="M12" s="922"/>
      <c r="N12" s="922"/>
      <c r="O12" s="897" t="s">
        <v>1801</v>
      </c>
      <c r="P12" s="864">
        <v>17</v>
      </c>
    </row>
    <row r="13" spans="1:17" ht="24.95" customHeight="1" thickTop="1" thickBot="1">
      <c r="A13" s="1772" t="s">
        <v>533</v>
      </c>
      <c r="B13" s="862" t="s">
        <v>147</v>
      </c>
      <c r="C13" s="867" t="s">
        <v>623</v>
      </c>
      <c r="D13" s="1602"/>
      <c r="E13" s="1602"/>
      <c r="F13" s="1602"/>
      <c r="G13" s="692"/>
      <c r="H13" s="864">
        <v>13</v>
      </c>
      <c r="I13" s="922"/>
      <c r="J13" s="922"/>
      <c r="K13" s="862" t="s">
        <v>147</v>
      </c>
      <c r="L13" s="864">
        <v>13</v>
      </c>
      <c r="M13" s="922"/>
      <c r="N13" s="922"/>
      <c r="O13" s="862" t="s">
        <v>157</v>
      </c>
      <c r="P13" s="864">
        <v>6</v>
      </c>
      <c r="Q13" s="906">
        <v>12</v>
      </c>
    </row>
    <row r="14" spans="1:17" ht="24.95" customHeight="1" thickTop="1" thickBot="1">
      <c r="A14" s="286" t="s">
        <v>531</v>
      </c>
      <c r="B14" s="862" t="s">
        <v>1822</v>
      </c>
      <c r="C14" s="867" t="s">
        <v>349</v>
      </c>
      <c r="D14" s="1602"/>
      <c r="E14" s="1602"/>
      <c r="F14" s="1602"/>
      <c r="G14" s="692"/>
      <c r="H14" s="864">
        <v>2</v>
      </c>
      <c r="I14" s="921">
        <v>21</v>
      </c>
      <c r="J14" s="921">
        <v>21</v>
      </c>
      <c r="K14" s="862" t="s">
        <v>1822</v>
      </c>
      <c r="L14" s="864">
        <v>2</v>
      </c>
      <c r="M14" s="921">
        <v>21</v>
      </c>
      <c r="N14" s="921">
        <v>21</v>
      </c>
      <c r="O14" s="862" t="s">
        <v>918</v>
      </c>
      <c r="P14" s="864">
        <v>8</v>
      </c>
    </row>
    <row r="15" spans="1:17" ht="24.95" customHeight="1" thickTop="1" thickBot="1">
      <c r="A15" s="1772" t="s">
        <v>533</v>
      </c>
      <c r="B15" s="862" t="s">
        <v>148</v>
      </c>
      <c r="C15" s="867" t="s">
        <v>623</v>
      </c>
      <c r="D15" s="1602"/>
      <c r="E15" s="1602"/>
      <c r="F15" s="1602"/>
      <c r="G15" s="692"/>
      <c r="H15" s="864">
        <v>10</v>
      </c>
      <c r="I15" s="922"/>
      <c r="J15" s="922"/>
      <c r="K15" s="862" t="s">
        <v>920</v>
      </c>
      <c r="L15" s="864">
        <v>10</v>
      </c>
      <c r="M15" s="922"/>
      <c r="N15" s="922"/>
      <c r="O15" s="862" t="s">
        <v>161</v>
      </c>
      <c r="P15" s="864">
        <v>14</v>
      </c>
    </row>
    <row r="16" spans="1:17" ht="24.95" customHeight="1" thickTop="1" thickBot="1">
      <c r="A16" s="1771" t="s">
        <v>533</v>
      </c>
      <c r="B16" s="862" t="s">
        <v>173</v>
      </c>
      <c r="C16" s="863" t="s">
        <v>931</v>
      </c>
      <c r="D16" s="1602"/>
      <c r="E16" s="1602"/>
      <c r="F16" s="1602"/>
      <c r="G16" s="692"/>
      <c r="H16" s="864">
        <v>15</v>
      </c>
      <c r="I16" s="922"/>
      <c r="J16" s="922"/>
      <c r="K16" s="862" t="s">
        <v>173</v>
      </c>
      <c r="L16" s="864">
        <v>15</v>
      </c>
      <c r="M16" s="922"/>
      <c r="N16" s="922"/>
      <c r="O16" s="862" t="s">
        <v>919</v>
      </c>
      <c r="P16" s="864">
        <v>12</v>
      </c>
    </row>
    <row r="17" spans="1:14" ht="24.95" customHeight="1" thickTop="1" thickBot="1">
      <c r="A17" s="285" t="s">
        <v>531</v>
      </c>
      <c r="B17" s="862" t="s">
        <v>149</v>
      </c>
      <c r="C17" s="863" t="s">
        <v>623</v>
      </c>
      <c r="D17" s="1602"/>
      <c r="E17" s="1602" t="s">
        <v>1180</v>
      </c>
      <c r="F17" s="1602"/>
      <c r="G17" s="692"/>
      <c r="H17" s="864">
        <v>10</v>
      </c>
      <c r="I17" s="922"/>
      <c r="J17" s="922"/>
      <c r="K17" s="862" t="s">
        <v>149</v>
      </c>
      <c r="L17" s="864">
        <v>10</v>
      </c>
      <c r="M17" s="922"/>
      <c r="N17" s="922"/>
    </row>
    <row r="18" spans="1:14" ht="24.95" customHeight="1" thickTop="1" thickBot="1">
      <c r="A18" s="1772" t="s">
        <v>531</v>
      </c>
      <c r="B18" s="862" t="s">
        <v>916</v>
      </c>
      <c r="C18" s="863" t="s">
        <v>444</v>
      </c>
      <c r="D18" s="1602"/>
      <c r="E18" s="1602"/>
      <c r="F18" s="1602"/>
      <c r="G18" s="692"/>
      <c r="H18" s="864">
        <v>15</v>
      </c>
      <c r="I18" s="922"/>
      <c r="J18" s="922"/>
      <c r="K18" s="862" t="s">
        <v>916</v>
      </c>
      <c r="L18" s="864">
        <v>15</v>
      </c>
      <c r="M18" s="922"/>
      <c r="N18" s="922"/>
    </row>
    <row r="19" spans="1:14" ht="24.95" customHeight="1" thickTop="1" thickBot="1">
      <c r="A19" s="1771" t="s">
        <v>531</v>
      </c>
      <c r="B19" s="862" t="s">
        <v>926</v>
      </c>
      <c r="C19" s="863" t="s">
        <v>908</v>
      </c>
      <c r="D19" s="1602"/>
      <c r="E19" s="1602"/>
      <c r="F19" s="1602"/>
      <c r="G19" s="692"/>
      <c r="H19" s="864">
        <v>16</v>
      </c>
      <c r="I19" s="922"/>
      <c r="J19" s="922"/>
      <c r="K19" s="862" t="s">
        <v>926</v>
      </c>
      <c r="L19" s="864">
        <v>16</v>
      </c>
      <c r="M19" s="922"/>
      <c r="N19" s="922"/>
    </row>
    <row r="20" spans="1:14" ht="24.95" customHeight="1" thickTop="1" thickBot="1">
      <c r="A20" s="286" t="s">
        <v>531</v>
      </c>
      <c r="B20" s="862" t="s">
        <v>1823</v>
      </c>
      <c r="C20" s="863" t="s">
        <v>349</v>
      </c>
      <c r="D20" s="1602"/>
      <c r="E20" s="1602"/>
      <c r="F20" s="1602"/>
      <c r="G20" s="692"/>
      <c r="H20" s="864">
        <v>6</v>
      </c>
      <c r="I20" s="923">
        <v>10</v>
      </c>
      <c r="J20" s="923">
        <v>10</v>
      </c>
      <c r="K20" s="862" t="s">
        <v>1823</v>
      </c>
      <c r="L20" s="864">
        <v>6</v>
      </c>
      <c r="M20" s="923">
        <v>10</v>
      </c>
      <c r="N20" s="923">
        <v>10</v>
      </c>
    </row>
    <row r="21" spans="1:14" ht="24.95" customHeight="1" thickTop="1" thickBot="1">
      <c r="A21" s="282" t="s">
        <v>531</v>
      </c>
      <c r="B21" s="862" t="s">
        <v>923</v>
      </c>
      <c r="C21" s="1770" t="s">
        <v>623</v>
      </c>
      <c r="D21" s="1602"/>
      <c r="E21" s="1602"/>
      <c r="F21" s="1602"/>
      <c r="G21" s="692"/>
      <c r="H21" s="864">
        <v>10</v>
      </c>
      <c r="I21" s="922"/>
      <c r="J21" s="922"/>
      <c r="K21" s="862" t="s">
        <v>923</v>
      </c>
      <c r="L21" s="864">
        <v>10</v>
      </c>
      <c r="M21" s="922"/>
      <c r="N21" s="922"/>
    </row>
    <row r="22" spans="1:14" ht="24.95" customHeight="1" thickTop="1" thickBot="1">
      <c r="A22" s="301" t="s">
        <v>532</v>
      </c>
      <c r="B22" s="862" t="s">
        <v>1824</v>
      </c>
      <c r="C22" s="867" t="s">
        <v>349</v>
      </c>
      <c r="D22" s="1602"/>
      <c r="E22" s="1602"/>
      <c r="F22" s="1602"/>
      <c r="G22" s="692"/>
      <c r="H22" s="864">
        <v>6</v>
      </c>
      <c r="I22" s="921">
        <v>12</v>
      </c>
      <c r="J22" s="921">
        <v>12</v>
      </c>
      <c r="K22" s="862" t="s">
        <v>1824</v>
      </c>
      <c r="L22" s="864">
        <v>6</v>
      </c>
      <c r="M22" s="921">
        <v>12</v>
      </c>
      <c r="N22" s="921">
        <v>12</v>
      </c>
    </row>
    <row r="23" spans="1:14" ht="24.95" customHeight="1" thickTop="1" thickBot="1">
      <c r="A23" s="282" t="s">
        <v>531</v>
      </c>
      <c r="B23" s="862" t="s">
        <v>153</v>
      </c>
      <c r="C23" s="863" t="s">
        <v>623</v>
      </c>
      <c r="D23" s="1602"/>
      <c r="E23" s="1602"/>
      <c r="F23" s="1602"/>
      <c r="G23" s="692"/>
      <c r="H23" s="864">
        <v>8</v>
      </c>
      <c r="I23" s="922"/>
      <c r="J23" s="922"/>
      <c r="K23" s="862" t="s">
        <v>153</v>
      </c>
      <c r="L23" s="864">
        <v>8</v>
      </c>
      <c r="M23" s="922"/>
      <c r="N23" s="922"/>
    </row>
    <row r="24" spans="1:14" ht="24.95" customHeight="1" thickTop="1" thickBot="1">
      <c r="A24" s="282" t="s">
        <v>531</v>
      </c>
      <c r="B24" s="862" t="s">
        <v>155</v>
      </c>
      <c r="C24" s="868" t="s">
        <v>444</v>
      </c>
      <c r="D24" s="1602"/>
      <c r="E24" s="1602"/>
      <c r="F24" s="1602"/>
      <c r="G24" s="692"/>
      <c r="H24" s="864">
        <v>13</v>
      </c>
      <c r="I24" s="922"/>
      <c r="J24" s="922"/>
      <c r="K24" s="862" t="s">
        <v>155</v>
      </c>
      <c r="L24" s="864">
        <v>13</v>
      </c>
      <c r="M24" s="922"/>
      <c r="N24" s="922"/>
    </row>
    <row r="25" spans="1:14" ht="24.95" customHeight="1" thickTop="1" thickBot="1">
      <c r="A25" s="1772" t="s">
        <v>533</v>
      </c>
      <c r="B25" s="862" t="s">
        <v>156</v>
      </c>
      <c r="C25" s="863" t="s">
        <v>444</v>
      </c>
      <c r="D25" s="1602"/>
      <c r="E25" s="1602"/>
      <c r="F25" s="1602"/>
      <c r="G25" s="692"/>
      <c r="H25" s="864">
        <v>13</v>
      </c>
      <c r="I25" s="922"/>
      <c r="J25" s="922"/>
      <c r="K25" s="862" t="s">
        <v>156</v>
      </c>
      <c r="L25" s="864">
        <v>13</v>
      </c>
      <c r="M25" s="922"/>
      <c r="N25" s="922"/>
    </row>
    <row r="26" spans="1:14" ht="24.95" customHeight="1" thickTop="1" thickBot="1">
      <c r="A26" s="1771" t="s">
        <v>531</v>
      </c>
      <c r="B26" s="862" t="s">
        <v>857</v>
      </c>
      <c r="C26" s="865" t="s">
        <v>932</v>
      </c>
      <c r="D26" s="1602"/>
      <c r="E26" s="1803"/>
      <c r="F26" s="1602"/>
      <c r="G26" s="692"/>
      <c r="H26" s="864">
        <v>9</v>
      </c>
      <c r="I26" s="922"/>
      <c r="J26" s="922"/>
      <c r="K26" s="862" t="s">
        <v>857</v>
      </c>
      <c r="L26" s="864">
        <v>9</v>
      </c>
      <c r="M26" s="922"/>
      <c r="N26" s="922"/>
    </row>
    <row r="27" spans="1:14" ht="24.95" customHeight="1" thickTop="1" thickBot="1">
      <c r="A27" s="1771" t="s">
        <v>531</v>
      </c>
      <c r="B27" s="862" t="s">
        <v>858</v>
      </c>
      <c r="C27" s="865" t="s">
        <v>932</v>
      </c>
      <c r="D27" s="1602"/>
      <c r="E27" s="1602"/>
      <c r="F27" s="1602"/>
      <c r="G27" s="692"/>
      <c r="H27" s="864">
        <v>9</v>
      </c>
      <c r="I27" s="922"/>
      <c r="J27" s="922"/>
      <c r="K27" s="862" t="s">
        <v>858</v>
      </c>
      <c r="L27" s="864">
        <v>9</v>
      </c>
      <c r="M27" s="922"/>
      <c r="N27" s="922"/>
    </row>
    <row r="28" spans="1:14" ht="24.95" customHeight="1" thickTop="1" thickBot="1">
      <c r="A28" s="1771" t="s">
        <v>531</v>
      </c>
      <c r="B28" s="862" t="s">
        <v>933</v>
      </c>
      <c r="C28" s="865" t="s">
        <v>932</v>
      </c>
      <c r="D28" s="1602"/>
      <c r="E28" s="1602"/>
      <c r="F28" s="1602"/>
      <c r="G28" s="692"/>
      <c r="H28" s="864">
        <v>9</v>
      </c>
      <c r="I28" s="922"/>
      <c r="J28" s="922"/>
      <c r="K28" s="862" t="s">
        <v>933</v>
      </c>
      <c r="L28" s="864">
        <v>9</v>
      </c>
      <c r="M28" s="922"/>
      <c r="N28" s="922"/>
    </row>
    <row r="29" spans="1:14" ht="24.95" customHeight="1" thickTop="1" thickBot="1">
      <c r="A29" s="1771" t="s">
        <v>531</v>
      </c>
      <c r="B29" s="862" t="s">
        <v>859</v>
      </c>
      <c r="C29" s="865" t="s">
        <v>932</v>
      </c>
      <c r="D29" s="1602"/>
      <c r="E29" s="1602"/>
      <c r="F29" s="1602"/>
      <c r="G29" s="692"/>
      <c r="H29" s="864">
        <v>9</v>
      </c>
      <c r="I29" s="922"/>
      <c r="J29" s="922"/>
      <c r="K29" s="862" t="s">
        <v>859</v>
      </c>
      <c r="L29" s="864">
        <v>9</v>
      </c>
      <c r="M29" s="922"/>
      <c r="N29" s="922"/>
    </row>
    <row r="30" spans="1:14" ht="24.95" customHeight="1" thickTop="1" thickBot="1">
      <c r="A30" s="1771" t="s">
        <v>531</v>
      </c>
      <c r="B30" s="862" t="s">
        <v>168</v>
      </c>
      <c r="C30" s="863" t="s">
        <v>928</v>
      </c>
      <c r="D30" s="1602"/>
      <c r="E30" s="1602"/>
      <c r="F30" s="1602"/>
      <c r="G30" s="692"/>
      <c r="H30" s="864">
        <v>16</v>
      </c>
      <c r="I30" s="922"/>
      <c r="J30" s="922"/>
      <c r="K30" s="862" t="s">
        <v>168</v>
      </c>
      <c r="L30" s="864">
        <v>16</v>
      </c>
      <c r="M30" s="922"/>
      <c r="N30" s="922"/>
    </row>
    <row r="31" spans="1:14" ht="24.95" customHeight="1" thickTop="1" thickBot="1">
      <c r="A31" s="1772" t="s">
        <v>533</v>
      </c>
      <c r="B31" s="862" t="s">
        <v>156</v>
      </c>
      <c r="C31" s="863" t="s">
        <v>444</v>
      </c>
      <c r="D31" s="1602"/>
      <c r="E31" s="1602"/>
      <c r="F31" s="1602"/>
      <c r="G31" s="692"/>
      <c r="H31" s="864">
        <v>17</v>
      </c>
      <c r="I31" s="922"/>
      <c r="J31" s="922"/>
      <c r="K31" s="897" t="s">
        <v>1801</v>
      </c>
      <c r="L31" s="864">
        <v>17</v>
      </c>
      <c r="M31" s="922"/>
      <c r="N31" s="922"/>
    </row>
    <row r="32" spans="1:14" ht="24.95" customHeight="1" thickTop="1" thickBot="1">
      <c r="A32" s="301" t="s">
        <v>534</v>
      </c>
      <c r="B32" s="897" t="s">
        <v>1825</v>
      </c>
      <c r="C32" s="865" t="s">
        <v>349</v>
      </c>
      <c r="D32" s="1602"/>
      <c r="E32" s="1602"/>
      <c r="F32" s="1602"/>
      <c r="G32" s="692"/>
      <c r="H32" s="864">
        <v>6</v>
      </c>
      <c r="I32" s="924">
        <v>12</v>
      </c>
      <c r="J32" s="924">
        <v>12</v>
      </c>
      <c r="K32" s="897" t="s">
        <v>1825</v>
      </c>
      <c r="L32" s="864">
        <v>6</v>
      </c>
      <c r="M32" s="924">
        <v>12</v>
      </c>
      <c r="N32" s="924">
        <v>12</v>
      </c>
    </row>
    <row r="33" spans="1:14" ht="24.95" customHeight="1" thickTop="1" thickBot="1">
      <c r="A33" s="282" t="s">
        <v>532</v>
      </c>
      <c r="B33" s="862" t="s">
        <v>918</v>
      </c>
      <c r="C33" s="865" t="s">
        <v>623</v>
      </c>
      <c r="D33" s="1602"/>
      <c r="E33" s="1602"/>
      <c r="F33" s="1602"/>
      <c r="G33" s="692"/>
      <c r="H33" s="864">
        <v>8</v>
      </c>
      <c r="I33" s="922"/>
      <c r="J33" s="922"/>
      <c r="K33" s="862" t="s">
        <v>918</v>
      </c>
      <c r="L33" s="864">
        <v>8</v>
      </c>
      <c r="M33" s="922"/>
      <c r="N33" s="922"/>
    </row>
    <row r="34" spans="1:14" ht="24.95" customHeight="1" thickTop="1" thickBot="1">
      <c r="A34" s="282" t="s">
        <v>532</v>
      </c>
      <c r="B34" s="862" t="s">
        <v>159</v>
      </c>
      <c r="C34" s="863" t="s">
        <v>623</v>
      </c>
      <c r="D34" s="1602"/>
      <c r="E34" s="1602"/>
      <c r="F34" s="1602"/>
      <c r="G34" s="692"/>
      <c r="H34" s="864">
        <v>11</v>
      </c>
      <c r="I34" s="922"/>
      <c r="J34" s="922"/>
      <c r="K34" s="862" t="s">
        <v>159</v>
      </c>
      <c r="L34" s="864">
        <v>11</v>
      </c>
      <c r="M34" s="922"/>
      <c r="N34" s="922"/>
    </row>
    <row r="35" spans="1:14" ht="24.95" customHeight="1" thickTop="1" thickBot="1">
      <c r="A35" s="285" t="s">
        <v>533</v>
      </c>
      <c r="B35" s="862" t="s">
        <v>160</v>
      </c>
      <c r="C35" s="867" t="s">
        <v>623</v>
      </c>
      <c r="D35" s="1602"/>
      <c r="E35" s="1602"/>
      <c r="F35" s="1602"/>
      <c r="G35" s="692"/>
      <c r="H35" s="864">
        <v>12</v>
      </c>
      <c r="I35" s="922"/>
      <c r="J35" s="922"/>
      <c r="K35" s="862" t="s">
        <v>160</v>
      </c>
      <c r="L35" s="864">
        <v>12</v>
      </c>
      <c r="M35" s="922"/>
      <c r="N35" s="922"/>
    </row>
    <row r="36" spans="1:14" ht="24.95" customHeight="1" thickTop="1" thickBot="1">
      <c r="A36" s="282" t="s">
        <v>531</v>
      </c>
      <c r="B36" s="862" t="s">
        <v>161</v>
      </c>
      <c r="C36" s="865" t="s">
        <v>444</v>
      </c>
      <c r="D36" s="1602"/>
      <c r="E36" s="1602"/>
      <c r="F36" s="1602"/>
      <c r="G36" s="692"/>
      <c r="H36" s="864">
        <v>14</v>
      </c>
      <c r="I36" s="922"/>
      <c r="J36" s="922"/>
      <c r="K36" s="862" t="s">
        <v>161</v>
      </c>
      <c r="L36" s="864">
        <v>14</v>
      </c>
      <c r="M36" s="922"/>
      <c r="N36" s="922"/>
    </row>
    <row r="37" spans="1:14" ht="24.95" customHeight="1" thickTop="1" thickBot="1">
      <c r="A37" s="282" t="s">
        <v>531</v>
      </c>
      <c r="B37" s="862" t="s">
        <v>919</v>
      </c>
      <c r="C37" s="865" t="s">
        <v>623</v>
      </c>
      <c r="D37" s="1602"/>
      <c r="E37" s="1602"/>
      <c r="F37" s="1602"/>
      <c r="G37" s="692"/>
      <c r="H37" s="864">
        <v>12</v>
      </c>
      <c r="I37" s="922"/>
      <c r="J37" s="922"/>
      <c r="K37" s="862" t="s">
        <v>919</v>
      </c>
      <c r="L37" s="864">
        <v>12</v>
      </c>
      <c r="M37" s="922"/>
      <c r="N37" s="922"/>
    </row>
    <row r="38" spans="1:14" ht="24.95" customHeight="1" thickTop="1" thickBot="1">
      <c r="A38" s="282" t="s">
        <v>531</v>
      </c>
      <c r="B38" s="862" t="s">
        <v>162</v>
      </c>
      <c r="C38" s="867" t="s">
        <v>444</v>
      </c>
      <c r="D38" s="1602"/>
      <c r="E38" s="1602"/>
      <c r="F38" s="1602"/>
      <c r="G38" s="692"/>
      <c r="H38" s="864">
        <v>16</v>
      </c>
      <c r="I38" s="922"/>
      <c r="J38" s="922"/>
      <c r="K38" s="862" t="s">
        <v>162</v>
      </c>
      <c r="L38" s="864">
        <v>16</v>
      </c>
      <c r="M38" s="922"/>
      <c r="N38" s="922"/>
    </row>
    <row r="39" spans="1:14" ht="24.95" customHeight="1" thickTop="1" thickBot="1">
      <c r="A39" s="1772" t="s">
        <v>533</v>
      </c>
      <c r="B39" s="862" t="s">
        <v>917</v>
      </c>
      <c r="C39" s="863" t="s">
        <v>444</v>
      </c>
      <c r="D39" s="1602"/>
      <c r="E39" s="1602"/>
      <c r="F39" s="1602"/>
      <c r="G39" s="692"/>
      <c r="H39" s="864">
        <v>11</v>
      </c>
      <c r="I39" s="922"/>
      <c r="J39" s="922"/>
      <c r="K39" s="862" t="s">
        <v>917</v>
      </c>
      <c r="L39" s="864">
        <v>11</v>
      </c>
      <c r="M39" s="922"/>
      <c r="N39" s="922"/>
    </row>
    <row r="40" spans="1:14" ht="24.95" customHeight="1" thickTop="1" thickBot="1">
      <c r="A40" s="1771" t="s">
        <v>533</v>
      </c>
      <c r="B40" s="862" t="s">
        <v>925</v>
      </c>
      <c r="C40" s="863" t="s">
        <v>908</v>
      </c>
      <c r="D40" s="1602"/>
      <c r="E40" s="1602"/>
      <c r="F40" s="1602"/>
      <c r="G40" s="692"/>
      <c r="H40" s="864">
        <v>23</v>
      </c>
      <c r="I40" s="922"/>
      <c r="J40" s="922"/>
      <c r="K40" s="862" t="s">
        <v>925</v>
      </c>
      <c r="L40" s="864">
        <v>23</v>
      </c>
      <c r="M40" s="922"/>
      <c r="N40" s="922"/>
    </row>
    <row r="41" spans="1:14" ht="24.95" customHeight="1" thickTop="1" thickBot="1">
      <c r="A41" s="285" t="s">
        <v>531</v>
      </c>
      <c r="B41" s="862" t="s">
        <v>1826</v>
      </c>
      <c r="C41" s="867" t="s">
        <v>623</v>
      </c>
      <c r="D41" s="1602"/>
      <c r="E41" s="1602"/>
      <c r="F41" s="1602"/>
      <c r="G41" s="692"/>
      <c r="H41" s="864">
        <v>8</v>
      </c>
      <c r="I41" s="921">
        <v>10</v>
      </c>
      <c r="J41" s="921">
        <v>10</v>
      </c>
      <c r="K41" s="862" t="s">
        <v>1826</v>
      </c>
      <c r="L41" s="864">
        <v>8</v>
      </c>
      <c r="M41" s="921">
        <v>10</v>
      </c>
      <c r="N41" s="921">
        <v>10</v>
      </c>
    </row>
    <row r="42" spans="1:14" ht="24.95" customHeight="1" thickTop="1" thickBot="1">
      <c r="A42" s="285" t="s">
        <v>531</v>
      </c>
      <c r="B42" s="862" t="s">
        <v>164</v>
      </c>
      <c r="C42" s="867" t="s">
        <v>444</v>
      </c>
      <c r="D42" s="1602"/>
      <c r="E42" s="1602"/>
      <c r="F42" s="1602"/>
      <c r="G42" s="692"/>
      <c r="H42" s="864">
        <v>10</v>
      </c>
      <c r="I42" s="922"/>
      <c r="J42" s="922"/>
      <c r="K42" s="862" t="s">
        <v>164</v>
      </c>
      <c r="L42" s="864">
        <v>10</v>
      </c>
      <c r="M42" s="922"/>
      <c r="N42" s="922"/>
    </row>
    <row r="43" spans="1:14" ht="24.95" customHeight="1" thickTop="1" thickBot="1">
      <c r="A43" s="1771" t="s">
        <v>533</v>
      </c>
      <c r="B43" s="862" t="s">
        <v>171</v>
      </c>
      <c r="C43" s="863" t="s">
        <v>929</v>
      </c>
      <c r="D43" s="1802" t="s">
        <v>2146</v>
      </c>
      <c r="E43" s="1602"/>
      <c r="F43" s="1602"/>
      <c r="G43" s="692"/>
      <c r="H43" s="864">
        <v>8</v>
      </c>
      <c r="I43" s="922"/>
      <c r="J43" s="922"/>
      <c r="K43" s="862" t="s">
        <v>171</v>
      </c>
      <c r="L43" s="864">
        <v>8</v>
      </c>
      <c r="M43" s="922"/>
      <c r="N43" s="922"/>
    </row>
    <row r="44" spans="1:14" ht="24.95" customHeight="1" thickTop="1" thickBot="1">
      <c r="A44" s="288" t="s">
        <v>531</v>
      </c>
      <c r="B44" s="862" t="s">
        <v>927</v>
      </c>
      <c r="C44" s="863" t="s">
        <v>928</v>
      </c>
      <c r="D44" s="1602"/>
      <c r="E44" s="1602"/>
      <c r="F44" s="1602"/>
      <c r="G44" s="692"/>
      <c r="H44" s="864">
        <v>14</v>
      </c>
      <c r="I44" s="922"/>
      <c r="J44" s="922"/>
      <c r="K44" s="862" t="s">
        <v>927</v>
      </c>
      <c r="L44" s="864">
        <v>14</v>
      </c>
      <c r="M44" s="922"/>
      <c r="N44" s="922"/>
    </row>
    <row r="45" spans="1:14" ht="24.95" customHeight="1" thickTop="1">
      <c r="A45" s="288"/>
      <c r="B45" s="298"/>
      <c r="C45" s="296"/>
    </row>
    <row r="46" spans="1:14" ht="24.95" customHeight="1">
      <c r="A46" s="285"/>
      <c r="B46" s="303"/>
      <c r="C46" s="296"/>
    </row>
    <row r="47" spans="1:14" ht="24.95" customHeight="1">
      <c r="A47" s="285"/>
      <c r="B47" s="304"/>
      <c r="C47" s="305"/>
    </row>
    <row r="48" spans="1:14" ht="24.95" customHeight="1">
      <c r="A48" s="288"/>
      <c r="B48" s="304"/>
      <c r="C48" s="305"/>
    </row>
    <row r="49" spans="1:3" ht="24.95" customHeight="1">
      <c r="A49" s="288"/>
      <c r="B49" s="307"/>
      <c r="C49" s="305"/>
    </row>
    <row r="50" spans="1:3" ht="24.95" customHeight="1">
      <c r="A50" s="294"/>
      <c r="B50" s="304"/>
      <c r="C50" s="305"/>
    </row>
    <row r="51" spans="1:3" ht="24.95" customHeight="1">
      <c r="A51" s="302"/>
      <c r="B51" s="304"/>
      <c r="C51" s="305"/>
    </row>
    <row r="52" spans="1:3" ht="24.95" customHeight="1">
      <c r="A52" s="282"/>
      <c r="B52" s="304"/>
      <c r="C52" s="305"/>
    </row>
    <row r="53" spans="1:3" ht="24.95" customHeight="1">
      <c r="A53" s="306"/>
      <c r="B53" s="304"/>
      <c r="C53" s="305"/>
    </row>
    <row r="54" spans="1:3">
      <c r="A54" s="306"/>
      <c r="B54" s="304"/>
      <c r="C54" s="305"/>
    </row>
    <row r="55" spans="1:3">
      <c r="A55" s="286"/>
      <c r="B55" s="304"/>
      <c r="C55" s="305"/>
    </row>
    <row r="56" spans="1:3">
      <c r="A56" s="282"/>
      <c r="B56" s="304"/>
      <c r="C56" s="305"/>
    </row>
    <row r="57" spans="1:3">
      <c r="A57" s="286"/>
      <c r="B57" s="304"/>
      <c r="C57" s="305"/>
    </row>
    <row r="58" spans="1:3">
      <c r="A58" s="282"/>
      <c r="B58" s="304"/>
      <c r="C58" s="305"/>
    </row>
    <row r="59" spans="1:3">
      <c r="A59" s="308"/>
      <c r="B59" s="304"/>
      <c r="C59" s="305"/>
    </row>
    <row r="60" spans="1:3">
      <c r="A60" s="286"/>
      <c r="B60" s="304"/>
      <c r="C60" s="305"/>
    </row>
    <row r="61" spans="1:3">
      <c r="A61" s="306"/>
      <c r="B61" s="304"/>
      <c r="C61" s="305"/>
    </row>
    <row r="62" spans="1:3">
      <c r="A62" s="282"/>
      <c r="B62" s="304"/>
      <c r="C62" s="305"/>
    </row>
    <row r="63" spans="1:3">
      <c r="A63" s="286"/>
      <c r="B63" s="304"/>
      <c r="C63" s="305"/>
    </row>
    <row r="64" spans="1:3">
      <c r="A64" s="287"/>
      <c r="B64" s="304"/>
      <c r="C64" s="305"/>
    </row>
    <row r="65" spans="1:3">
      <c r="A65" s="282"/>
      <c r="B65" s="304"/>
      <c r="C65" s="305"/>
    </row>
    <row r="66" spans="1:3">
      <c r="A66" s="286"/>
      <c r="B66" s="304"/>
      <c r="C66" s="305"/>
    </row>
    <row r="67" spans="1:3">
      <c r="A67" s="309"/>
      <c r="B67" s="304"/>
      <c r="C67" s="305"/>
    </row>
    <row r="68" spans="1:3">
      <c r="A68" s="286"/>
      <c r="B68" s="304"/>
      <c r="C68" s="305"/>
    </row>
    <row r="69" spans="1:3">
      <c r="A69" s="282"/>
      <c r="B69" s="304"/>
      <c r="C69" s="305"/>
    </row>
    <row r="70" spans="1:3">
      <c r="A70" s="282"/>
      <c r="B70" s="304"/>
      <c r="C70" s="305"/>
    </row>
    <row r="71" spans="1:3">
      <c r="A71" s="286"/>
      <c r="B71" s="304"/>
      <c r="C71" s="305"/>
    </row>
    <row r="72" spans="1:3">
      <c r="A72" s="286"/>
      <c r="B72" s="304"/>
      <c r="C72" s="305"/>
    </row>
    <row r="73" spans="1:3">
      <c r="A73" s="282"/>
      <c r="B73" s="304"/>
      <c r="C73" s="305"/>
    </row>
    <row r="74" spans="1:3">
      <c r="A74" s="282"/>
      <c r="B74" s="304"/>
      <c r="C74" s="305"/>
    </row>
    <row r="75" spans="1:3">
      <c r="A75" s="306"/>
      <c r="B75" s="304"/>
      <c r="C75" s="305"/>
    </row>
    <row r="76" spans="1:3">
      <c r="A76" s="286"/>
      <c r="B76" s="304"/>
      <c r="C76" s="305"/>
    </row>
    <row r="77" spans="1:3">
      <c r="A77" s="306"/>
      <c r="B77" s="304"/>
      <c r="C77" s="305"/>
    </row>
    <row r="78" spans="1:3">
      <c r="A78" s="282"/>
      <c r="B78" s="304"/>
      <c r="C78" s="305"/>
    </row>
    <row r="79" spans="1:3">
      <c r="A79" s="286"/>
      <c r="B79" s="304"/>
      <c r="C79" s="305"/>
    </row>
    <row r="80" spans="1:3">
      <c r="A80" s="282"/>
      <c r="B80" s="304"/>
      <c r="C80" s="305"/>
    </row>
    <row r="81" spans="1:3">
      <c r="A81" s="287"/>
      <c r="B81" s="304"/>
      <c r="C81" s="305"/>
    </row>
    <row r="82" spans="1:3">
      <c r="A82" s="282"/>
      <c r="B82" s="304"/>
      <c r="C82" s="305"/>
    </row>
    <row r="83" spans="1:3">
      <c r="A83" s="306"/>
      <c r="B83" s="304"/>
      <c r="C83" s="305"/>
    </row>
    <row r="84" spans="1:3">
      <c r="A84" s="287"/>
      <c r="B84" s="304"/>
      <c r="C84" s="305"/>
    </row>
    <row r="85" spans="1:3">
      <c r="A85" s="282"/>
      <c r="B85" s="304"/>
      <c r="C85" s="305"/>
    </row>
    <row r="86" spans="1:3">
      <c r="A86" s="286"/>
      <c r="B86" s="304"/>
      <c r="C86" s="305"/>
    </row>
    <row r="87" spans="1:3">
      <c r="A87" s="287"/>
      <c r="B87" s="304"/>
      <c r="C87" s="305"/>
    </row>
    <row r="88" spans="1:3">
      <c r="A88" s="282"/>
      <c r="B88" s="304"/>
      <c r="C88" s="305"/>
    </row>
    <row r="89" spans="1:3">
      <c r="A89" s="282"/>
      <c r="B89" s="304"/>
      <c r="C89" s="305"/>
    </row>
    <row r="90" spans="1:3">
      <c r="A90" s="287"/>
      <c r="B90" s="304"/>
      <c r="C90" s="305"/>
    </row>
    <row r="91" spans="1:3">
      <c r="A91" s="286"/>
      <c r="B91" s="304"/>
      <c r="C91" s="310"/>
    </row>
    <row r="92" spans="1:3">
      <c r="A92" s="308"/>
      <c r="B92" s="311"/>
      <c r="C92" s="296"/>
    </row>
    <row r="93" spans="1:3">
      <c r="A93" s="286"/>
      <c r="B93" s="298"/>
      <c r="C93" s="296"/>
    </row>
    <row r="94" spans="1:3">
      <c r="A94" s="285"/>
      <c r="B94" s="312"/>
      <c r="C94" s="313"/>
    </row>
    <row r="95" spans="1:3">
      <c r="A95" s="285"/>
      <c r="B95" s="312"/>
      <c r="C95" s="314"/>
    </row>
    <row r="96" spans="1:3">
      <c r="A96" s="288"/>
      <c r="B96" s="312"/>
      <c r="C96" s="314"/>
    </row>
    <row r="97" spans="1:3">
      <c r="A97" s="294"/>
      <c r="B97" s="312"/>
      <c r="C97" s="314"/>
    </row>
    <row r="98" spans="1:3">
      <c r="A98" s="294"/>
      <c r="B98" s="312"/>
      <c r="C98" s="314"/>
    </row>
    <row r="99" spans="1:3">
      <c r="A99" s="309"/>
      <c r="B99" s="312"/>
      <c r="C99" s="314"/>
    </row>
    <row r="100" spans="1:3">
      <c r="A100" s="309"/>
      <c r="B100" s="312"/>
      <c r="C100" s="314"/>
    </row>
    <row r="101" spans="1:3">
      <c r="A101" s="309"/>
      <c r="B101" s="312"/>
      <c r="C101" s="314"/>
    </row>
    <row r="102" spans="1:3">
      <c r="A102" s="315"/>
      <c r="B102" s="312"/>
      <c r="C102" s="314"/>
    </row>
    <row r="103" spans="1:3">
      <c r="A103" s="315"/>
      <c r="B103" s="312"/>
      <c r="C103" s="314"/>
    </row>
    <row r="104" spans="1:3">
      <c r="A104" s="309"/>
      <c r="B104" s="312"/>
      <c r="C104" s="314"/>
    </row>
    <row r="105" spans="1:3">
      <c r="A105" s="316"/>
      <c r="B105" s="312"/>
      <c r="C105" s="314"/>
    </row>
    <row r="106" spans="1:3">
      <c r="A106" s="309"/>
      <c r="B106" s="312"/>
      <c r="C106" s="314"/>
    </row>
    <row r="107" spans="1:3">
      <c r="A107" s="315"/>
      <c r="B107" s="312"/>
      <c r="C107" s="314"/>
    </row>
    <row r="108" spans="1:3">
      <c r="A108" s="315"/>
      <c r="B108" s="312"/>
      <c r="C108" s="314"/>
    </row>
    <row r="109" spans="1:3">
      <c r="A109" s="316"/>
      <c r="B109" s="312"/>
      <c r="C109" s="314"/>
    </row>
    <row r="110" spans="1:3">
      <c r="A110" s="317"/>
      <c r="B110" s="312"/>
      <c r="C110" s="314"/>
    </row>
    <row r="111" spans="1:3">
      <c r="A111" s="315"/>
      <c r="B111" s="312"/>
      <c r="C111" s="314"/>
    </row>
    <row r="112" spans="1:3">
      <c r="A112" s="315"/>
      <c r="B112" s="312"/>
      <c r="C112" s="314"/>
    </row>
    <row r="113" spans="1:3">
      <c r="A113" s="315"/>
      <c r="B113" s="312"/>
      <c r="C113" s="314"/>
    </row>
    <row r="114" spans="1:3">
      <c r="A114" s="315"/>
      <c r="B114" s="312"/>
      <c r="C114" s="314"/>
    </row>
    <row r="115" spans="1:3">
      <c r="A115" s="317"/>
      <c r="B115" s="312"/>
      <c r="C115" s="314"/>
    </row>
    <row r="116" spans="1:3">
      <c r="A116" s="316"/>
      <c r="B116" s="312"/>
      <c r="C116" s="314"/>
    </row>
    <row r="117" spans="1:3">
      <c r="A117" s="309"/>
      <c r="B117" s="312"/>
      <c r="C117" s="314"/>
    </row>
    <row r="118" spans="1:3">
      <c r="A118" s="315"/>
      <c r="B118" s="312"/>
      <c r="C118" s="314"/>
    </row>
    <row r="119" spans="1:3">
      <c r="A119" s="315"/>
      <c r="B119" s="318"/>
      <c r="C119" s="319"/>
    </row>
    <row r="120" spans="1:3">
      <c r="A120" s="315"/>
      <c r="B120" s="318"/>
      <c r="C120" s="319"/>
    </row>
    <row r="121" spans="1:3">
      <c r="A121" s="309"/>
      <c r="B121" s="318"/>
      <c r="C121" s="319"/>
    </row>
    <row r="122" spans="1:3">
      <c r="A122" s="315"/>
      <c r="B122" s="320"/>
      <c r="C122" s="320"/>
    </row>
    <row r="123" spans="1:3">
      <c r="A123" s="316"/>
      <c r="B123" s="320"/>
      <c r="C123" s="320"/>
    </row>
    <row r="124" spans="1:3">
      <c r="A124" s="315"/>
      <c r="B124" s="320"/>
      <c r="C124" s="320"/>
    </row>
    <row r="125" spans="1:3">
      <c r="A125" s="317"/>
      <c r="B125" s="320"/>
      <c r="C125" s="320"/>
    </row>
    <row r="126" spans="1:3">
      <c r="A126" s="317"/>
      <c r="C126"/>
    </row>
    <row r="127" spans="1:3">
      <c r="A127" s="280"/>
      <c r="C127"/>
    </row>
    <row r="128" spans="1:3">
      <c r="A128" s="280"/>
      <c r="C128"/>
    </row>
    <row r="129" spans="1:3">
      <c r="A129" s="280"/>
      <c r="C129"/>
    </row>
    <row r="130" spans="1:3" ht="35.25">
      <c r="B130" s="321"/>
      <c r="C130" s="321"/>
    </row>
    <row r="131" spans="1:3" ht="35.25">
      <c r="B131" s="321"/>
      <c r="C131" s="321"/>
    </row>
    <row r="132" spans="1:3" ht="35.25">
      <c r="B132" s="321"/>
      <c r="C132" s="321"/>
    </row>
    <row r="133" spans="1:3" ht="35.25">
      <c r="B133" s="322"/>
      <c r="C133" s="322"/>
    </row>
    <row r="134" spans="1:3" ht="35.25">
      <c r="B134" s="321"/>
      <c r="C134" s="321"/>
    </row>
    <row r="135" spans="1:3" ht="35.25">
      <c r="B135" s="321"/>
      <c r="C135" s="321"/>
    </row>
    <row r="136" spans="1:3" ht="35.25">
      <c r="B136" s="321"/>
      <c r="C136" s="321"/>
    </row>
    <row r="137" spans="1:3" ht="35.25">
      <c r="B137" s="321"/>
    </row>
    <row r="138" spans="1:3" ht="35.25">
      <c r="B138" s="321"/>
    </row>
    <row r="139" spans="1:3" ht="35.25">
      <c r="B139" s="322"/>
    </row>
    <row r="140" spans="1:3" ht="35.25">
      <c r="B140" s="321"/>
    </row>
    <row r="141" spans="1:3" ht="35.25">
      <c r="B141" s="321"/>
    </row>
    <row r="142" spans="1:3" ht="35.25">
      <c r="B142" s="321"/>
    </row>
    <row r="143" spans="1:3" ht="44.25">
      <c r="B143" s="323"/>
    </row>
    <row r="144" spans="1:3" ht="35.25">
      <c r="B144" s="321"/>
    </row>
    <row r="145" spans="2:2" ht="35.25">
      <c r="B145" s="321"/>
    </row>
    <row r="146" spans="2:2" ht="35.25">
      <c r="B146" s="321"/>
    </row>
    <row r="147" spans="2:2" ht="35.25">
      <c r="B147" s="321"/>
    </row>
    <row r="148" spans="2:2" ht="35.25">
      <c r="B148" s="321"/>
    </row>
    <row r="149" spans="2:2" ht="35.25">
      <c r="B149" s="321"/>
    </row>
    <row r="150" spans="2:2" ht="35.25">
      <c r="B150" s="321"/>
    </row>
    <row r="151" spans="2:2" ht="35.25">
      <c r="B151" s="321"/>
    </row>
    <row r="152" spans="2:2" ht="35.25">
      <c r="B152" s="321"/>
    </row>
    <row r="153" spans="2:2" ht="35.25">
      <c r="B153" s="321"/>
    </row>
    <row r="154" spans="2:2" ht="35.25">
      <c r="B154" s="321"/>
    </row>
    <row r="155" spans="2:2" ht="35.25">
      <c r="B155" s="321"/>
    </row>
    <row r="156" spans="2:2" ht="35.25">
      <c r="B156" s="321"/>
    </row>
    <row r="157" spans="2:2" ht="35.25">
      <c r="B157" s="321"/>
    </row>
    <row r="158" spans="2:2" ht="35.25">
      <c r="B158" s="321"/>
    </row>
    <row r="159" spans="2:2" ht="35.25">
      <c r="B159" s="321"/>
    </row>
    <row r="160" spans="2:2" ht="35.25">
      <c r="B160" s="321"/>
    </row>
    <row r="161" spans="2:2" ht="34.5">
      <c r="B161" s="324"/>
    </row>
    <row r="162" spans="2:2" ht="34.5">
      <c r="B162" s="325"/>
    </row>
    <row r="164" spans="2:2" ht="44.25">
      <c r="B164" s="323"/>
    </row>
    <row r="165" spans="2:2" ht="27.75">
      <c r="B165" s="326"/>
    </row>
    <row r="166" spans="2:2" ht="33">
      <c r="B166" s="327"/>
    </row>
    <row r="167" spans="2:2" ht="33">
      <c r="B167" s="328"/>
    </row>
    <row r="168" spans="2:2" ht="32.25">
      <c r="B168" s="329"/>
    </row>
    <row r="170" spans="2:2" ht="33">
      <c r="B170" s="328"/>
    </row>
    <row r="171" spans="2:2" ht="30">
      <c r="B171" s="330"/>
    </row>
    <row r="172" spans="2:2" ht="30">
      <c r="B172" s="330"/>
    </row>
    <row r="173" spans="2:2" ht="30">
      <c r="B173" s="330"/>
    </row>
    <row r="174" spans="2:2" ht="30">
      <c r="B174" s="330"/>
    </row>
    <row r="175" spans="2:2" ht="30">
      <c r="B175" s="330"/>
    </row>
    <row r="176" spans="2:2" ht="30">
      <c r="B176" s="330"/>
    </row>
    <row r="177" spans="2:2" ht="30">
      <c r="B177" s="330"/>
    </row>
    <row r="178" spans="2:2" ht="30">
      <c r="B178" s="330"/>
    </row>
    <row r="179" spans="2:2" ht="30">
      <c r="B179" s="330"/>
    </row>
    <row r="180" spans="2:2" ht="30">
      <c r="B180" s="330"/>
    </row>
    <row r="181" spans="2:2" ht="30">
      <c r="B181" s="330"/>
    </row>
    <row r="182" spans="2:2" ht="30">
      <c r="B182" s="331"/>
    </row>
    <row r="183" spans="2:2" ht="30">
      <c r="B183" s="331"/>
    </row>
    <row r="184" spans="2:2" ht="30">
      <c r="B184" s="331"/>
    </row>
    <row r="185" spans="2:2" ht="30">
      <c r="B185" s="331"/>
    </row>
    <row r="186" spans="2:2" ht="30">
      <c r="B186" s="331"/>
    </row>
    <row r="187" spans="2:2" ht="30">
      <c r="B187" s="331"/>
    </row>
    <row r="188" spans="2:2" ht="30">
      <c r="B188" s="330"/>
    </row>
    <row r="190" spans="2:2" ht="33.75">
      <c r="B190" s="332"/>
    </row>
    <row r="191" spans="2:2" ht="43.5">
      <c r="B191" s="333"/>
    </row>
    <row r="192" spans="2:2">
      <c r="B192" s="334"/>
    </row>
    <row r="193" spans="2:2" ht="34.5">
      <c r="B193" s="335"/>
    </row>
    <row r="194" spans="2:2" ht="44.25">
      <c r="B194" s="336"/>
    </row>
    <row r="195" spans="2:2" ht="44.25">
      <c r="B195" s="336"/>
    </row>
    <row r="196" spans="2:2" ht="44.25">
      <c r="B196" s="336"/>
    </row>
    <row r="197" spans="2:2" ht="44.25">
      <c r="B197" s="336"/>
    </row>
    <row r="198" spans="2:2" ht="44.25">
      <c r="B198" s="336"/>
    </row>
    <row r="199" spans="2:2" ht="44.25">
      <c r="B199" s="336"/>
    </row>
    <row r="200" spans="2:2" ht="44.25">
      <c r="B200" s="336"/>
    </row>
    <row r="201" spans="2:2" ht="44.25">
      <c r="B201" s="336"/>
    </row>
    <row r="202" spans="2:2" ht="44.25">
      <c r="B202" s="336"/>
    </row>
    <row r="203" spans="2:2" ht="44.25">
      <c r="B203" s="336"/>
    </row>
    <row r="204" spans="2:2" ht="44.25">
      <c r="B204" s="336"/>
    </row>
    <row r="205" spans="2:2" ht="34.5">
      <c r="B205" s="337"/>
    </row>
    <row r="207" spans="2:2" ht="32.25">
      <c r="B207" s="338"/>
    </row>
    <row r="208" spans="2:2" ht="44.25">
      <c r="B208" s="339"/>
    </row>
  </sheetData>
  <sortState xmlns:xlrd2="http://schemas.microsoft.com/office/spreadsheetml/2017/richdata2" ref="A3:C49">
    <sortCondition ref="B3:B49"/>
    <sortCondition ref="C3:C49"/>
  </sortState>
  <pageMargins left="0.7" right="0.7" top="0.75" bottom="0.75" header="0.3" footer="0.3"/>
  <pageSetup paperSize="9" scale="24" fitToWidth="0"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AB49"/>
  <sheetViews>
    <sheetView workbookViewId="0">
      <selection activeCell="K11" sqref="K11"/>
    </sheetView>
  </sheetViews>
  <sheetFormatPr defaultRowHeight="21.75"/>
  <cols>
    <col min="1" max="1" width="34.85546875" customWidth="1"/>
    <col min="2" max="2" width="12" style="1785" customWidth="1"/>
    <col min="3" max="3" width="10.42578125" style="754" customWidth="1"/>
    <col min="4" max="4" width="12.5703125" customWidth="1"/>
    <col min="5" max="5" width="14.28515625" customWidth="1"/>
    <col min="6" max="6" width="13.85546875" style="221" customWidth="1"/>
    <col min="7" max="7" width="13.7109375" style="221" customWidth="1"/>
    <col min="9" max="9" width="9.140625" customWidth="1"/>
    <col min="10" max="10" width="14.28515625" customWidth="1"/>
    <col min="11" max="11" width="9.140625" customWidth="1"/>
    <col min="12" max="12" width="14.42578125" customWidth="1"/>
    <col min="13" max="13" width="17.85546875" customWidth="1"/>
    <col min="14" max="14" width="9.28515625" customWidth="1"/>
    <col min="15" max="17" width="9.140625" style="35" customWidth="1"/>
    <col min="18" max="18" width="23.28515625" style="1366" customWidth="1"/>
    <col min="24" max="24" width="11.140625" customWidth="1"/>
  </cols>
  <sheetData>
    <row r="1" spans="1:28" ht="24">
      <c r="A1" s="1457" t="s">
        <v>1157</v>
      </c>
      <c r="B1" s="1777" t="s">
        <v>1158</v>
      </c>
      <c r="C1" s="1774" t="s">
        <v>2233</v>
      </c>
      <c r="D1" s="1736" t="s">
        <v>398</v>
      </c>
      <c r="E1" s="1737" t="s">
        <v>1159</v>
      </c>
      <c r="F1" s="1736" t="s">
        <v>398</v>
      </c>
      <c r="G1" s="1737" t="s">
        <v>1159</v>
      </c>
      <c r="I1" s="1367" t="s">
        <v>1433</v>
      </c>
      <c r="J1" s="1368" t="s">
        <v>1436</v>
      </c>
      <c r="K1" s="1368" t="s">
        <v>1434</v>
      </c>
      <c r="L1" s="1369" t="s">
        <v>1386</v>
      </c>
      <c r="M1" s="1373" t="s">
        <v>1879</v>
      </c>
      <c r="N1" s="1373" t="s">
        <v>2147</v>
      </c>
      <c r="O1" s="1370" t="s">
        <v>2106</v>
      </c>
      <c r="P1" s="1370" t="s">
        <v>2146</v>
      </c>
      <c r="Q1" s="1370" t="s">
        <v>2173</v>
      </c>
      <c r="R1" s="1374" t="s">
        <v>2107</v>
      </c>
      <c r="S1" s="386"/>
      <c r="T1" s="386"/>
      <c r="U1" s="386"/>
      <c r="V1" s="386"/>
      <c r="W1" s="385" t="s">
        <v>118</v>
      </c>
      <c r="X1" s="387" t="s">
        <v>1160</v>
      </c>
      <c r="Y1" s="385" t="s">
        <v>1161</v>
      </c>
      <c r="Z1" s="386" t="s">
        <v>1162</v>
      </c>
      <c r="AA1" s="385" t="s">
        <v>1163</v>
      </c>
      <c r="AB1" s="386" t="s">
        <v>1164</v>
      </c>
    </row>
    <row r="2" spans="1:28" ht="24.75" thickBot="1">
      <c r="B2" s="1786"/>
      <c r="C2" s="1775"/>
      <c r="D2" s="1787" t="s">
        <v>20</v>
      </c>
      <c r="E2" s="1788" t="s">
        <v>20</v>
      </c>
      <c r="F2" s="1789" t="s">
        <v>1165</v>
      </c>
      <c r="G2" s="1789" t="s">
        <v>1165</v>
      </c>
      <c r="I2" s="1371"/>
      <c r="J2" s="1371"/>
      <c r="K2" s="1371"/>
      <c r="L2" s="1372"/>
      <c r="M2" s="1372"/>
      <c r="N2" s="1372"/>
      <c r="O2" s="1372"/>
      <c r="P2" s="1372"/>
      <c r="Q2" s="1372"/>
      <c r="R2" s="1372"/>
      <c r="S2" s="389"/>
      <c r="T2" s="389"/>
      <c r="U2" s="389"/>
      <c r="V2" s="389"/>
      <c r="W2" s="390"/>
      <c r="X2" s="391"/>
      <c r="Y2" s="390"/>
      <c r="Z2" s="391"/>
      <c r="AA2" s="390"/>
      <c r="AB2" s="391"/>
    </row>
    <row r="3" spans="1:28" ht="27" thickTop="1" thickBot="1">
      <c r="A3" s="1362" t="s">
        <v>922</v>
      </c>
      <c r="B3" s="1790" t="s">
        <v>531</v>
      </c>
      <c r="C3" s="1778" t="s">
        <v>623</v>
      </c>
      <c r="D3" s="1405">
        <v>13</v>
      </c>
      <c r="E3" s="1406">
        <v>16</v>
      </c>
      <c r="F3" s="1732"/>
      <c r="G3" s="1732">
        <v>13</v>
      </c>
      <c r="I3" s="1406">
        <v>3</v>
      </c>
      <c r="J3" s="1416">
        <v>2</v>
      </c>
      <c r="K3" s="1414">
        <v>2</v>
      </c>
      <c r="L3" s="1416">
        <v>5</v>
      </c>
      <c r="M3" s="1416">
        <v>4</v>
      </c>
      <c r="N3" s="1416"/>
      <c r="O3" s="1417">
        <v>39</v>
      </c>
      <c r="P3" s="1697"/>
      <c r="Q3" s="1697"/>
      <c r="R3" s="1364"/>
      <c r="S3" s="1108"/>
      <c r="T3" s="1108"/>
      <c r="U3" s="1108"/>
      <c r="V3" s="1108"/>
      <c r="W3" s="393" t="s">
        <v>494</v>
      </c>
      <c r="X3" s="392"/>
      <c r="Y3" s="393" t="s">
        <v>245</v>
      </c>
      <c r="Z3" s="392" t="s">
        <v>1166</v>
      </c>
      <c r="AA3" s="393" t="s">
        <v>1167</v>
      </c>
      <c r="AB3" s="392" t="s">
        <v>623</v>
      </c>
    </row>
    <row r="4" spans="1:28" ht="27" thickTop="1" thickBot="1">
      <c r="A4" s="1363" t="s">
        <v>924</v>
      </c>
      <c r="B4" s="1791" t="s">
        <v>531</v>
      </c>
      <c r="C4" s="1779" t="s">
        <v>913</v>
      </c>
      <c r="D4" s="1405">
        <v>16</v>
      </c>
      <c r="E4" s="1406">
        <v>12</v>
      </c>
      <c r="F4" s="1732"/>
      <c r="G4" s="1732">
        <v>11</v>
      </c>
      <c r="I4" s="1406"/>
      <c r="J4" s="1416"/>
      <c r="K4" s="1414"/>
      <c r="L4" s="1416"/>
      <c r="M4" s="1416"/>
      <c r="N4" s="1416" t="s">
        <v>913</v>
      </c>
      <c r="O4" s="1417">
        <v>47</v>
      </c>
      <c r="P4" s="1697"/>
      <c r="Q4" s="1697"/>
      <c r="R4" s="1364" t="s">
        <v>913</v>
      </c>
      <c r="S4" s="1108"/>
      <c r="T4" s="1108"/>
      <c r="U4" s="1108"/>
      <c r="V4" s="1108"/>
      <c r="W4" s="393"/>
      <c r="X4" s="392"/>
      <c r="Y4" s="393" t="s">
        <v>1202</v>
      </c>
      <c r="Z4" s="392" t="s">
        <v>1189</v>
      </c>
      <c r="AA4" s="393" t="s">
        <v>1191</v>
      </c>
      <c r="AB4" s="392" t="s">
        <v>913</v>
      </c>
    </row>
    <row r="5" spans="1:28" ht="27" thickTop="1" thickBot="1">
      <c r="A5" s="1363" t="s">
        <v>141</v>
      </c>
      <c r="B5" s="1791" t="s">
        <v>531</v>
      </c>
      <c r="C5" s="1780" t="s">
        <v>623</v>
      </c>
      <c r="D5" s="1406">
        <v>10</v>
      </c>
      <c r="E5" s="1406">
        <v>14</v>
      </c>
      <c r="F5" s="1732"/>
      <c r="G5" s="1732">
        <v>11</v>
      </c>
      <c r="I5" s="1406">
        <v>2</v>
      </c>
      <c r="J5" s="1416">
        <v>2</v>
      </c>
      <c r="K5" s="1414">
        <v>4</v>
      </c>
      <c r="L5" s="1416">
        <v>4</v>
      </c>
      <c r="M5" s="1416">
        <v>1</v>
      </c>
      <c r="N5" s="1416"/>
      <c r="O5" s="1417">
        <v>29</v>
      </c>
      <c r="P5" s="1697"/>
      <c r="Q5" s="1697"/>
      <c r="R5" s="1364"/>
      <c r="S5" s="1108"/>
      <c r="T5" s="1108"/>
      <c r="U5" s="1108"/>
      <c r="V5" s="1108"/>
      <c r="W5" s="393"/>
      <c r="X5" s="392"/>
      <c r="Y5" s="393" t="s">
        <v>1168</v>
      </c>
      <c r="Z5" s="392" t="s">
        <v>1169</v>
      </c>
      <c r="AA5" s="393" t="s">
        <v>622</v>
      </c>
      <c r="AB5" s="392" t="s">
        <v>623</v>
      </c>
    </row>
    <row r="6" spans="1:28" ht="27" thickTop="1" thickBot="1">
      <c r="A6" s="1363" t="s">
        <v>142</v>
      </c>
      <c r="B6" s="1791" t="s">
        <v>532</v>
      </c>
      <c r="C6" s="1779" t="s">
        <v>623</v>
      </c>
      <c r="D6" s="1406">
        <v>6</v>
      </c>
      <c r="E6" s="1406">
        <v>7</v>
      </c>
      <c r="F6" s="1732">
        <v>15</v>
      </c>
      <c r="G6" s="1732">
        <v>7</v>
      </c>
      <c r="I6" s="1406"/>
      <c r="J6" s="1416"/>
      <c r="K6" s="1414"/>
      <c r="L6" s="1416"/>
      <c r="M6" s="1416"/>
      <c r="N6" s="1416"/>
      <c r="O6" s="1417">
        <v>57</v>
      </c>
      <c r="P6" s="1697"/>
      <c r="Q6" s="1697"/>
      <c r="R6" s="1364"/>
      <c r="S6" s="1108"/>
      <c r="T6" s="1108"/>
      <c r="U6" s="1108"/>
      <c r="V6" s="1108"/>
      <c r="W6" s="393"/>
      <c r="X6" s="392" t="s">
        <v>499</v>
      </c>
      <c r="Y6" s="393" t="s">
        <v>245</v>
      </c>
      <c r="Z6" s="392" t="s">
        <v>1170</v>
      </c>
      <c r="AA6" s="393" t="s">
        <v>626</v>
      </c>
      <c r="AB6" s="392" t="s">
        <v>623</v>
      </c>
    </row>
    <row r="7" spans="1:28" ht="27" thickTop="1" thickBot="1">
      <c r="A7" s="1363" t="s">
        <v>143</v>
      </c>
      <c r="B7" s="1792" t="s">
        <v>531</v>
      </c>
      <c r="C7" s="1779" t="s">
        <v>349</v>
      </c>
      <c r="D7" s="1406">
        <v>6</v>
      </c>
      <c r="E7" s="1406">
        <v>4</v>
      </c>
      <c r="F7" s="1732">
        <v>9</v>
      </c>
      <c r="G7" s="1732">
        <v>3</v>
      </c>
      <c r="I7" s="1406"/>
      <c r="J7" s="1416"/>
      <c r="K7" s="1414"/>
      <c r="L7" s="1416"/>
      <c r="M7" s="1416"/>
      <c r="N7" s="1416"/>
      <c r="O7" s="1417">
        <v>50</v>
      </c>
      <c r="P7" s="1697"/>
      <c r="Q7" s="1697"/>
      <c r="R7" s="1364"/>
      <c r="S7" s="1108"/>
      <c r="T7" s="1108"/>
      <c r="U7" s="1108"/>
      <c r="V7" s="1108"/>
      <c r="W7" s="393"/>
      <c r="X7" s="392" t="s">
        <v>697</v>
      </c>
      <c r="Y7" s="393" t="s">
        <v>239</v>
      </c>
      <c r="Z7" s="392" t="s">
        <v>1171</v>
      </c>
      <c r="AA7" s="393" t="s">
        <v>1172</v>
      </c>
      <c r="AB7" s="392" t="s">
        <v>349</v>
      </c>
    </row>
    <row r="8" spans="1:28" ht="27" thickTop="1" thickBot="1">
      <c r="A8" s="1362" t="s">
        <v>1210</v>
      </c>
      <c r="B8" s="1793" t="s">
        <v>533</v>
      </c>
      <c r="C8" s="1413" t="s">
        <v>931</v>
      </c>
      <c r="D8" s="1405">
        <v>21</v>
      </c>
      <c r="E8" s="1406">
        <v>21</v>
      </c>
      <c r="F8" s="1732"/>
      <c r="G8" s="1732">
        <v>17</v>
      </c>
      <c r="I8" s="1406">
        <v>3</v>
      </c>
      <c r="J8" s="1416">
        <v>6</v>
      </c>
      <c r="K8" s="1414">
        <v>0</v>
      </c>
      <c r="L8" s="1416">
        <v>0</v>
      </c>
      <c r="M8" s="1416">
        <v>6</v>
      </c>
      <c r="N8" s="1416" t="s">
        <v>931</v>
      </c>
      <c r="O8" s="1417">
        <v>84</v>
      </c>
      <c r="P8" s="1697"/>
      <c r="Q8" s="1697"/>
      <c r="R8" s="1364" t="s">
        <v>931</v>
      </c>
      <c r="S8" s="1108"/>
      <c r="T8" s="1108"/>
      <c r="U8" s="1108"/>
      <c r="V8" s="1108"/>
      <c r="W8" s="393" t="s">
        <v>49</v>
      </c>
      <c r="X8" s="392"/>
      <c r="Y8" s="393" t="s">
        <v>1175</v>
      </c>
      <c r="Z8" s="392" t="s">
        <v>1171</v>
      </c>
      <c r="AA8" s="393" t="s">
        <v>1191</v>
      </c>
      <c r="AB8" s="392" t="s">
        <v>931</v>
      </c>
    </row>
    <row r="9" spans="1:28" ht="27" thickTop="1" thickBot="1">
      <c r="A9" s="1362" t="s">
        <v>170</v>
      </c>
      <c r="B9" s="1793" t="s">
        <v>533</v>
      </c>
      <c r="C9" s="1413" t="s">
        <v>929</v>
      </c>
      <c r="D9" s="1406">
        <v>15</v>
      </c>
      <c r="E9" s="1406">
        <v>12</v>
      </c>
      <c r="F9" s="1732"/>
      <c r="G9" s="1732">
        <v>10</v>
      </c>
      <c r="I9" s="1406">
        <v>2</v>
      </c>
      <c r="J9" s="1416">
        <v>2</v>
      </c>
      <c r="K9" s="1414">
        <v>2</v>
      </c>
      <c r="L9" s="1416">
        <v>4</v>
      </c>
      <c r="M9" s="1416">
        <v>3</v>
      </c>
      <c r="N9" s="1416" t="s">
        <v>929</v>
      </c>
      <c r="O9" s="1417">
        <v>83</v>
      </c>
      <c r="P9" s="1697" t="s">
        <v>387</v>
      </c>
      <c r="Q9" s="1697"/>
      <c r="R9" s="1364" t="s">
        <v>2109</v>
      </c>
      <c r="S9" s="1108"/>
      <c r="T9" s="1108"/>
      <c r="U9" s="1108"/>
      <c r="V9" s="1108"/>
      <c r="W9" s="393"/>
      <c r="X9" s="392"/>
      <c r="Y9" s="393" t="s">
        <v>239</v>
      </c>
      <c r="Z9" s="392" t="s">
        <v>1178</v>
      </c>
      <c r="AA9" s="393" t="s">
        <v>1208</v>
      </c>
      <c r="AB9" s="392" t="s">
        <v>1209</v>
      </c>
    </row>
    <row r="10" spans="1:28" ht="27" thickTop="1" thickBot="1">
      <c r="A10" s="1362" t="s">
        <v>144</v>
      </c>
      <c r="B10" s="1790" t="s">
        <v>532</v>
      </c>
      <c r="C10" s="1413" t="s">
        <v>444</v>
      </c>
      <c r="D10" s="1405">
        <v>10</v>
      </c>
      <c r="E10" s="1406">
        <v>14</v>
      </c>
      <c r="F10" s="1732"/>
      <c r="G10" s="1732">
        <v>11</v>
      </c>
      <c r="I10" s="1406"/>
      <c r="J10" s="1416"/>
      <c r="K10" s="1414"/>
      <c r="L10" s="1416"/>
      <c r="M10" s="1416"/>
      <c r="N10" s="1416"/>
      <c r="O10" s="1417">
        <v>15</v>
      </c>
      <c r="P10" s="1697"/>
      <c r="Q10" s="1697"/>
      <c r="R10" s="1364"/>
      <c r="S10" s="1108"/>
      <c r="T10" s="1108"/>
      <c r="U10" s="1108"/>
      <c r="V10" s="1108"/>
      <c r="W10" s="393" t="s">
        <v>49</v>
      </c>
      <c r="X10" s="392"/>
      <c r="Y10" s="393" t="s">
        <v>239</v>
      </c>
      <c r="Z10" s="392" t="s">
        <v>1173</v>
      </c>
      <c r="AA10" s="393" t="s">
        <v>622</v>
      </c>
      <c r="AB10" s="392" t="s">
        <v>444</v>
      </c>
    </row>
    <row r="11" spans="1:28" ht="27" thickTop="1" thickBot="1">
      <c r="A11" s="1362" t="s">
        <v>1861</v>
      </c>
      <c r="B11" s="1791" t="s">
        <v>531</v>
      </c>
      <c r="C11" s="1780" t="s">
        <v>444</v>
      </c>
      <c r="D11" s="1405">
        <v>6</v>
      </c>
      <c r="E11" s="1406">
        <v>14</v>
      </c>
      <c r="F11" s="1732">
        <v>12</v>
      </c>
      <c r="G11" s="1732">
        <v>10</v>
      </c>
      <c r="I11" s="1406">
        <v>3</v>
      </c>
      <c r="J11" s="1416">
        <v>2</v>
      </c>
      <c r="K11" s="1414">
        <v>3</v>
      </c>
      <c r="L11" s="1416">
        <v>4</v>
      </c>
      <c r="M11" s="1416">
        <v>0</v>
      </c>
      <c r="N11" s="1416"/>
      <c r="O11" s="1417">
        <v>52</v>
      </c>
      <c r="P11" s="1697"/>
      <c r="Q11" s="1697"/>
      <c r="R11" s="1364"/>
      <c r="S11" s="1108"/>
      <c r="T11" s="1108"/>
      <c r="U11" s="1108"/>
      <c r="V11" s="1108"/>
      <c r="W11" s="393"/>
      <c r="X11" s="392"/>
      <c r="Y11" s="393"/>
      <c r="Z11" s="392"/>
      <c r="AA11" s="393"/>
      <c r="AB11" s="392"/>
    </row>
    <row r="12" spans="1:28" ht="27" thickTop="1" thickBot="1">
      <c r="A12" s="1362" t="s">
        <v>145</v>
      </c>
      <c r="B12" s="1790" t="s">
        <v>533</v>
      </c>
      <c r="C12" s="1413" t="s">
        <v>444</v>
      </c>
      <c r="D12" s="1405">
        <v>15</v>
      </c>
      <c r="E12" s="1406">
        <v>25</v>
      </c>
      <c r="F12" s="1732"/>
      <c r="G12" s="1732">
        <v>17</v>
      </c>
      <c r="I12" s="1406"/>
      <c r="J12" s="1416"/>
      <c r="K12" s="1414"/>
      <c r="L12" s="1416"/>
      <c r="M12" s="1416"/>
      <c r="N12" s="1416"/>
      <c r="O12" s="1417">
        <v>2</v>
      </c>
      <c r="P12" s="1697"/>
      <c r="Q12" s="1697"/>
      <c r="R12" s="1364"/>
      <c r="S12" s="1108"/>
      <c r="T12" s="1108"/>
      <c r="U12" s="1108"/>
      <c r="V12" s="1108"/>
      <c r="W12" s="393" t="s">
        <v>49</v>
      </c>
      <c r="X12" s="392"/>
      <c r="Y12" s="393" t="s">
        <v>1174</v>
      </c>
      <c r="Z12" s="392" t="s">
        <v>1169</v>
      </c>
      <c r="AA12" s="393" t="s">
        <v>1169</v>
      </c>
      <c r="AB12" s="392" t="s">
        <v>444</v>
      </c>
    </row>
    <row r="13" spans="1:28" ht="27" thickTop="1" thickBot="1">
      <c r="A13" s="1362" t="s">
        <v>147</v>
      </c>
      <c r="B13" s="1794" t="s">
        <v>533</v>
      </c>
      <c r="C13" s="1779" t="s">
        <v>623</v>
      </c>
      <c r="D13" s="1405">
        <v>12</v>
      </c>
      <c r="E13" s="1406">
        <v>18</v>
      </c>
      <c r="F13" s="1732"/>
      <c r="G13" s="1732">
        <v>13</v>
      </c>
      <c r="I13" s="1406"/>
      <c r="J13" s="1416"/>
      <c r="K13" s="1414"/>
      <c r="L13" s="1416"/>
      <c r="M13" s="1416"/>
      <c r="N13" s="1416"/>
      <c r="O13" s="1417">
        <v>8</v>
      </c>
      <c r="P13" s="1697"/>
      <c r="Q13" s="1697"/>
      <c r="R13" s="1364"/>
      <c r="S13" s="1108"/>
      <c r="T13" s="1108"/>
      <c r="U13" s="1108"/>
      <c r="V13" s="1108"/>
      <c r="W13" s="393" t="s">
        <v>49</v>
      </c>
      <c r="X13" s="392"/>
      <c r="Y13" s="393" t="s">
        <v>1175</v>
      </c>
      <c r="Z13" s="392" t="s">
        <v>1183</v>
      </c>
      <c r="AA13" s="393" t="s">
        <v>1191</v>
      </c>
      <c r="AB13" s="392" t="s">
        <v>931</v>
      </c>
    </row>
    <row r="14" spans="1:28" ht="27" thickTop="1" thickBot="1">
      <c r="A14" s="1362" t="s">
        <v>1647</v>
      </c>
      <c r="B14" s="1795" t="s">
        <v>531</v>
      </c>
      <c r="C14" s="1779" t="s">
        <v>349</v>
      </c>
      <c r="D14" s="1405">
        <v>6</v>
      </c>
      <c r="E14" s="1406">
        <v>2</v>
      </c>
      <c r="F14" s="1732">
        <v>21</v>
      </c>
      <c r="G14" s="1732">
        <v>2</v>
      </c>
      <c r="I14" s="1406">
        <v>0</v>
      </c>
      <c r="J14" s="1416">
        <v>0</v>
      </c>
      <c r="K14" s="1414">
        <v>3</v>
      </c>
      <c r="L14" s="1416">
        <v>4</v>
      </c>
      <c r="M14" s="1416">
        <v>2</v>
      </c>
      <c r="N14" s="1416"/>
      <c r="O14" s="1417">
        <v>55</v>
      </c>
      <c r="P14" s="1697"/>
      <c r="Q14" s="1697"/>
      <c r="R14" s="1364"/>
      <c r="S14" s="1108"/>
      <c r="T14" s="1108"/>
      <c r="U14" s="1108"/>
      <c r="V14" s="1108"/>
      <c r="W14" s="393"/>
      <c r="X14" s="392"/>
      <c r="Y14" s="393" t="s">
        <v>239</v>
      </c>
      <c r="Z14" s="392" t="s">
        <v>1176</v>
      </c>
      <c r="AA14" s="393" t="s">
        <v>1179</v>
      </c>
      <c r="AB14" s="392" t="s">
        <v>623</v>
      </c>
    </row>
    <row r="15" spans="1:28" ht="27" thickTop="1" thickBot="1">
      <c r="A15" s="1362" t="s">
        <v>920</v>
      </c>
      <c r="B15" s="1794" t="s">
        <v>533</v>
      </c>
      <c r="C15" s="1780" t="s">
        <v>623</v>
      </c>
      <c r="D15" s="1405">
        <v>12</v>
      </c>
      <c r="E15" s="1406">
        <v>13</v>
      </c>
      <c r="F15" s="1732"/>
      <c r="G15" s="1732">
        <v>10</v>
      </c>
      <c r="I15" s="1406">
        <v>4</v>
      </c>
      <c r="J15" s="1416">
        <v>2</v>
      </c>
      <c r="K15" s="1414">
        <v>2</v>
      </c>
      <c r="L15" s="1416">
        <v>6</v>
      </c>
      <c r="M15" s="1416">
        <v>4</v>
      </c>
      <c r="N15" s="1416"/>
      <c r="O15" s="1417">
        <v>28</v>
      </c>
      <c r="P15" s="1697"/>
      <c r="Q15" s="1697"/>
      <c r="R15" s="1364"/>
      <c r="S15" s="1108"/>
      <c r="T15" s="1108"/>
      <c r="U15" s="1108"/>
      <c r="V15" s="1108"/>
      <c r="W15" s="393" t="s">
        <v>51</v>
      </c>
      <c r="X15" s="392"/>
      <c r="Y15" s="393" t="s">
        <v>239</v>
      </c>
      <c r="Z15" s="392" t="s">
        <v>1178</v>
      </c>
      <c r="AA15" s="393" t="s">
        <v>1172</v>
      </c>
      <c r="AB15" s="392" t="s">
        <v>444</v>
      </c>
    </row>
    <row r="16" spans="1:28" ht="27" thickTop="1" thickBot="1">
      <c r="A16" s="1362" t="s">
        <v>173</v>
      </c>
      <c r="B16" s="1796" t="s">
        <v>533</v>
      </c>
      <c r="C16" s="1413" t="s">
        <v>931</v>
      </c>
      <c r="D16" s="1405">
        <v>19</v>
      </c>
      <c r="E16" s="1406">
        <v>21</v>
      </c>
      <c r="F16" s="1732"/>
      <c r="G16" s="1732">
        <v>15</v>
      </c>
      <c r="I16" s="1406">
        <v>2</v>
      </c>
      <c r="J16" s="1416">
        <v>4</v>
      </c>
      <c r="K16" s="1414">
        <v>4</v>
      </c>
      <c r="L16" s="1416">
        <v>5</v>
      </c>
      <c r="M16" s="1416">
        <v>5</v>
      </c>
      <c r="N16" s="1416" t="s">
        <v>931</v>
      </c>
      <c r="O16" s="1417">
        <v>85</v>
      </c>
      <c r="P16" s="1697"/>
      <c r="Q16" s="1697"/>
      <c r="R16" s="1364" t="s">
        <v>931</v>
      </c>
      <c r="S16" s="1108"/>
      <c r="T16" s="1108"/>
      <c r="U16" s="1108"/>
      <c r="V16" s="1108"/>
      <c r="W16" s="393" t="s">
        <v>49</v>
      </c>
      <c r="X16" s="392" t="s">
        <v>1203</v>
      </c>
      <c r="Y16" s="393" t="s">
        <v>1204</v>
      </c>
      <c r="Z16" s="392" t="s">
        <v>1183</v>
      </c>
      <c r="AA16" s="393" t="s">
        <v>1205</v>
      </c>
      <c r="AB16" s="392" t="s">
        <v>908</v>
      </c>
    </row>
    <row r="17" spans="1:28" ht="27" thickTop="1" thickBot="1">
      <c r="A17" s="1362" t="s">
        <v>149</v>
      </c>
      <c r="B17" s="1791" t="s">
        <v>531</v>
      </c>
      <c r="C17" s="1413" t="s">
        <v>623</v>
      </c>
      <c r="D17" s="1405">
        <v>10</v>
      </c>
      <c r="E17" s="1406">
        <v>12</v>
      </c>
      <c r="F17" s="1732"/>
      <c r="G17" s="1732">
        <v>10</v>
      </c>
      <c r="I17" s="1406"/>
      <c r="J17" s="1416"/>
      <c r="K17" s="1414"/>
      <c r="L17" s="1416"/>
      <c r="M17" s="1416"/>
      <c r="N17" s="1416"/>
      <c r="O17" s="1417">
        <v>24</v>
      </c>
      <c r="P17" s="1697"/>
      <c r="Q17" s="1697"/>
      <c r="R17" s="1364"/>
      <c r="S17" s="1108"/>
      <c r="T17" s="1108"/>
      <c r="U17" s="1108"/>
      <c r="V17" s="1108"/>
      <c r="W17" s="393"/>
      <c r="X17" s="392" t="s">
        <v>533</v>
      </c>
      <c r="Y17" s="393" t="s">
        <v>239</v>
      </c>
      <c r="Z17" s="392" t="s">
        <v>1171</v>
      </c>
      <c r="AA17" s="393" t="s">
        <v>1171</v>
      </c>
      <c r="AB17" s="392" t="s">
        <v>349</v>
      </c>
    </row>
    <row r="18" spans="1:28" ht="27" thickTop="1" thickBot="1">
      <c r="A18" s="1362" t="s">
        <v>916</v>
      </c>
      <c r="B18" s="1794" t="s">
        <v>531</v>
      </c>
      <c r="C18" s="1413" t="s">
        <v>444</v>
      </c>
      <c r="D18" s="1405">
        <v>13</v>
      </c>
      <c r="E18" s="1406">
        <v>20</v>
      </c>
      <c r="F18" s="1732"/>
      <c r="G18" s="1732">
        <v>15</v>
      </c>
      <c r="I18" s="1406"/>
      <c r="J18" s="1416"/>
      <c r="K18" s="1414"/>
      <c r="L18" s="1416"/>
      <c r="M18" s="1416"/>
      <c r="N18" s="1416"/>
      <c r="O18" s="1417">
        <v>4</v>
      </c>
      <c r="P18" s="1697"/>
      <c r="Q18" s="1697"/>
      <c r="R18" s="1364"/>
      <c r="S18" s="1108"/>
      <c r="T18" s="1108"/>
      <c r="U18" s="1108"/>
      <c r="V18" s="1108"/>
      <c r="W18" s="393" t="s">
        <v>49</v>
      </c>
      <c r="X18" s="392"/>
      <c r="Y18" s="393" t="s">
        <v>485</v>
      </c>
      <c r="Z18" s="392" t="s">
        <v>1178</v>
      </c>
      <c r="AA18" s="393" t="s">
        <v>1178</v>
      </c>
      <c r="AB18" s="392" t="s">
        <v>623</v>
      </c>
    </row>
    <row r="19" spans="1:28" ht="27" thickTop="1" thickBot="1">
      <c r="A19" s="1362" t="s">
        <v>166</v>
      </c>
      <c r="B19" s="1796" t="s">
        <v>531</v>
      </c>
      <c r="C19" s="1413" t="s">
        <v>415</v>
      </c>
      <c r="D19" s="1405">
        <v>18</v>
      </c>
      <c r="E19" s="1406">
        <v>25</v>
      </c>
      <c r="F19" s="1732">
        <v>3</v>
      </c>
      <c r="G19" s="1732">
        <v>16</v>
      </c>
      <c r="I19" s="1406"/>
      <c r="J19" s="1416"/>
      <c r="K19" s="1414"/>
      <c r="L19" s="1416"/>
      <c r="M19" s="1416"/>
      <c r="N19" s="1416" t="s">
        <v>415</v>
      </c>
      <c r="O19" s="1417">
        <v>75</v>
      </c>
      <c r="P19" s="1697"/>
      <c r="Q19" s="1697"/>
      <c r="R19" s="1364" t="s">
        <v>908</v>
      </c>
      <c r="S19" s="1108"/>
      <c r="T19" s="1108"/>
      <c r="U19" s="1108"/>
      <c r="V19" s="1108"/>
      <c r="W19" s="393"/>
      <c r="X19" s="392" t="s">
        <v>1180</v>
      </c>
      <c r="Y19" s="393" t="s">
        <v>1181</v>
      </c>
      <c r="Z19" s="392" t="s">
        <v>1176</v>
      </c>
      <c r="AA19" s="393" t="s">
        <v>622</v>
      </c>
      <c r="AB19" s="392" t="s">
        <v>349</v>
      </c>
    </row>
    <row r="20" spans="1:28" ht="27" thickTop="1" thickBot="1">
      <c r="A20" s="1362" t="s">
        <v>150</v>
      </c>
      <c r="B20" s="1795" t="s">
        <v>531</v>
      </c>
      <c r="C20" s="1413" t="s">
        <v>349</v>
      </c>
      <c r="D20" s="1406">
        <v>6</v>
      </c>
      <c r="E20" s="1406">
        <v>6</v>
      </c>
      <c r="F20" s="1732">
        <v>10</v>
      </c>
      <c r="G20" s="1732">
        <v>6</v>
      </c>
      <c r="I20" s="1406"/>
      <c r="J20" s="1416"/>
      <c r="K20" s="1414"/>
      <c r="L20" s="1416"/>
      <c r="M20" s="1416"/>
      <c r="N20" s="1416"/>
      <c r="O20" s="1417">
        <v>60</v>
      </c>
      <c r="P20" s="1697"/>
      <c r="Q20" s="1697"/>
      <c r="R20" s="1364"/>
      <c r="S20" s="1108"/>
      <c r="T20" s="1108"/>
      <c r="U20" s="1108"/>
      <c r="V20" s="1108"/>
      <c r="W20" s="393" t="s">
        <v>49</v>
      </c>
      <c r="X20" s="392"/>
      <c r="Y20" s="393" t="s">
        <v>1182</v>
      </c>
      <c r="Z20" s="392" t="s">
        <v>1178</v>
      </c>
      <c r="AA20" s="393" t="s">
        <v>1178</v>
      </c>
      <c r="AB20" s="392" t="s">
        <v>623</v>
      </c>
    </row>
    <row r="21" spans="1:28" ht="27" thickTop="1" thickBot="1">
      <c r="A21" s="1362" t="s">
        <v>923</v>
      </c>
      <c r="B21" s="1790" t="s">
        <v>531</v>
      </c>
      <c r="C21" s="1776" t="s">
        <v>623</v>
      </c>
      <c r="D21" s="1405">
        <v>10</v>
      </c>
      <c r="E21" s="1406">
        <v>12</v>
      </c>
      <c r="F21" s="1732"/>
      <c r="G21" s="1732">
        <v>10</v>
      </c>
      <c r="I21" s="1406"/>
      <c r="J21" s="1416"/>
      <c r="K21" s="1414"/>
      <c r="L21" s="1416"/>
      <c r="M21" s="1416"/>
      <c r="N21" s="1416"/>
      <c r="O21" s="1417">
        <v>42</v>
      </c>
      <c r="P21" s="1697"/>
      <c r="Q21" s="1697"/>
      <c r="R21" s="1364"/>
      <c r="S21" s="1108"/>
      <c r="T21" s="1108"/>
      <c r="U21" s="1108"/>
      <c r="V21" s="1108"/>
      <c r="W21" s="393" t="s">
        <v>55</v>
      </c>
      <c r="X21" s="392"/>
      <c r="Y21" s="393" t="s">
        <v>239</v>
      </c>
      <c r="Z21" s="392" t="s">
        <v>1184</v>
      </c>
      <c r="AA21" s="393" t="s">
        <v>622</v>
      </c>
      <c r="AB21" s="392" t="s">
        <v>444</v>
      </c>
    </row>
    <row r="22" spans="1:28" ht="27" thickTop="1" thickBot="1">
      <c r="A22" s="1362" t="s">
        <v>152</v>
      </c>
      <c r="B22" s="1792" t="s">
        <v>532</v>
      </c>
      <c r="C22" s="1779" t="s">
        <v>349</v>
      </c>
      <c r="D22" s="1406">
        <v>6</v>
      </c>
      <c r="E22" s="1406">
        <v>6</v>
      </c>
      <c r="F22" s="1732">
        <v>12</v>
      </c>
      <c r="G22" s="1732">
        <v>6</v>
      </c>
      <c r="I22" s="1406">
        <v>0</v>
      </c>
      <c r="J22" s="1416">
        <v>0</v>
      </c>
      <c r="K22" s="1418">
        <v>-2</v>
      </c>
      <c r="L22" s="1416">
        <v>2</v>
      </c>
      <c r="M22" s="1416">
        <v>2</v>
      </c>
      <c r="N22" s="1416"/>
      <c r="O22" s="1417">
        <v>58</v>
      </c>
      <c r="P22" s="1697"/>
      <c r="Q22" s="1697"/>
      <c r="R22" s="1364"/>
      <c r="S22" s="1108"/>
      <c r="T22" s="1108"/>
      <c r="U22" s="1108"/>
      <c r="V22" s="1108"/>
      <c r="W22" s="388"/>
      <c r="X22" s="389" t="s">
        <v>1206</v>
      </c>
      <c r="Y22" s="394" t="s">
        <v>239</v>
      </c>
      <c r="Z22" s="395" t="s">
        <v>1171</v>
      </c>
      <c r="AA22" s="394" t="s">
        <v>1172</v>
      </c>
      <c r="AB22" s="392" t="s">
        <v>1207</v>
      </c>
    </row>
    <row r="23" spans="1:28" ht="27" thickTop="1" thickBot="1">
      <c r="A23" s="1362" t="s">
        <v>153</v>
      </c>
      <c r="B23" s="1790" t="s">
        <v>531</v>
      </c>
      <c r="C23" s="1413" t="s">
        <v>623</v>
      </c>
      <c r="D23" s="1405">
        <v>9</v>
      </c>
      <c r="E23" s="1406">
        <v>13</v>
      </c>
      <c r="F23" s="1732"/>
      <c r="G23" s="1732">
        <v>8</v>
      </c>
      <c r="I23" s="1406"/>
      <c r="J23" s="1416"/>
      <c r="K23" s="1414"/>
      <c r="L23" s="1416"/>
      <c r="M23" s="1416"/>
      <c r="N23" s="1416"/>
      <c r="O23" s="1417">
        <v>33</v>
      </c>
      <c r="P23" s="1697"/>
      <c r="Q23" s="1697"/>
      <c r="R23" s="1364"/>
      <c r="S23" s="1108"/>
      <c r="T23" s="1108"/>
      <c r="U23" s="1108"/>
      <c r="V23" s="1108"/>
      <c r="W23" s="393" t="s">
        <v>49</v>
      </c>
      <c r="X23" s="392"/>
      <c r="Y23" s="393" t="s">
        <v>1185</v>
      </c>
      <c r="Z23" s="392" t="s">
        <v>1186</v>
      </c>
      <c r="AA23" s="393" t="s">
        <v>626</v>
      </c>
      <c r="AB23" s="392" t="s">
        <v>444</v>
      </c>
    </row>
    <row r="24" spans="1:28" ht="27" thickTop="1" thickBot="1">
      <c r="A24" s="1362" t="s">
        <v>155</v>
      </c>
      <c r="B24" s="1790" t="s">
        <v>531</v>
      </c>
      <c r="C24" s="1780" t="s">
        <v>444</v>
      </c>
      <c r="D24" s="1405">
        <v>11</v>
      </c>
      <c r="E24" s="1406">
        <v>17</v>
      </c>
      <c r="F24" s="1732"/>
      <c r="G24" s="1732">
        <v>13</v>
      </c>
      <c r="I24" s="1406"/>
      <c r="J24" s="1416"/>
      <c r="K24" s="1414"/>
      <c r="L24" s="1416"/>
      <c r="M24" s="1416"/>
      <c r="N24" s="1416"/>
      <c r="O24" s="1417">
        <v>5</v>
      </c>
      <c r="P24" s="1697"/>
      <c r="Q24" s="1697"/>
      <c r="R24" s="1364"/>
      <c r="S24" s="1108"/>
      <c r="T24" s="1108"/>
      <c r="U24" s="1108"/>
      <c r="V24" s="1108"/>
      <c r="W24" s="393" t="s">
        <v>93</v>
      </c>
      <c r="X24" s="392" t="s">
        <v>1187</v>
      </c>
      <c r="Y24" s="393" t="s">
        <v>245</v>
      </c>
      <c r="Z24" s="392" t="s">
        <v>1188</v>
      </c>
      <c r="AA24" s="393" t="s">
        <v>626</v>
      </c>
      <c r="AB24" s="392" t="s">
        <v>349</v>
      </c>
    </row>
    <row r="25" spans="1:28" ht="27" thickTop="1" thickBot="1">
      <c r="A25" s="1362" t="s">
        <v>156</v>
      </c>
      <c r="B25" s="1794" t="s">
        <v>533</v>
      </c>
      <c r="C25" s="1413" t="s">
        <v>444</v>
      </c>
      <c r="D25" s="1405">
        <v>13</v>
      </c>
      <c r="E25" s="1406">
        <v>19</v>
      </c>
      <c r="F25" s="1732"/>
      <c r="G25" s="1732">
        <v>13</v>
      </c>
      <c r="I25" s="1406">
        <v>3</v>
      </c>
      <c r="J25" s="1416">
        <v>3</v>
      </c>
      <c r="K25" s="1414">
        <v>2</v>
      </c>
      <c r="L25" s="1416">
        <v>3</v>
      </c>
      <c r="M25" s="1416">
        <v>0</v>
      </c>
      <c r="N25" s="1416"/>
      <c r="O25" s="1417">
        <v>7</v>
      </c>
      <c r="P25" s="1697"/>
      <c r="Q25" s="1697"/>
      <c r="R25" s="1364"/>
      <c r="S25" s="1108"/>
      <c r="T25" s="1108"/>
      <c r="U25" s="1108"/>
      <c r="V25" s="1108"/>
      <c r="W25" s="393" t="s">
        <v>494</v>
      </c>
      <c r="X25" s="392"/>
      <c r="Y25" s="393" t="s">
        <v>245</v>
      </c>
      <c r="Z25" s="392" t="s">
        <v>1189</v>
      </c>
      <c r="AA25" s="393" t="s">
        <v>626</v>
      </c>
      <c r="AB25" s="392" t="s">
        <v>623</v>
      </c>
    </row>
    <row r="26" spans="1:28" ht="27" thickTop="1" thickBot="1">
      <c r="A26" s="1362" t="s">
        <v>988</v>
      </c>
      <c r="B26" s="1796" t="s">
        <v>531</v>
      </c>
      <c r="C26" s="1778" t="s">
        <v>932</v>
      </c>
      <c r="D26" s="1405">
        <v>9</v>
      </c>
      <c r="E26" s="1406">
        <v>13</v>
      </c>
      <c r="F26" s="1732"/>
      <c r="G26" s="1732">
        <v>9</v>
      </c>
      <c r="I26" s="1406"/>
      <c r="J26" s="1416"/>
      <c r="K26" s="1414"/>
      <c r="L26" s="1416"/>
      <c r="M26" s="1416"/>
      <c r="N26" s="1416"/>
      <c r="O26" s="1417"/>
      <c r="P26" s="1697"/>
      <c r="Q26" s="1697"/>
      <c r="R26" s="1364" t="s">
        <v>988</v>
      </c>
      <c r="S26" s="1108"/>
      <c r="T26" s="1108"/>
      <c r="U26" s="1108"/>
      <c r="V26" s="1108"/>
      <c r="W26" s="393" t="s">
        <v>51</v>
      </c>
      <c r="X26" s="392"/>
      <c r="Y26" s="393" t="s">
        <v>245</v>
      </c>
      <c r="Z26" s="392" t="s">
        <v>1188</v>
      </c>
      <c r="AA26" s="393" t="s">
        <v>626</v>
      </c>
      <c r="AB26" s="392" t="s">
        <v>623</v>
      </c>
    </row>
    <row r="27" spans="1:28" ht="27" thickTop="1" thickBot="1">
      <c r="A27" s="1362" t="s">
        <v>168</v>
      </c>
      <c r="B27" s="1796" t="s">
        <v>531</v>
      </c>
      <c r="C27" s="1413" t="s">
        <v>928</v>
      </c>
      <c r="D27" s="1406">
        <v>14</v>
      </c>
      <c r="E27" s="1406">
        <v>17</v>
      </c>
      <c r="F27" s="1732">
        <v>3</v>
      </c>
      <c r="G27" s="1732">
        <v>16</v>
      </c>
      <c r="I27" s="1406">
        <v>0</v>
      </c>
      <c r="J27" s="1416">
        <v>0</v>
      </c>
      <c r="K27" s="1414">
        <v>0</v>
      </c>
      <c r="L27" s="1416">
        <v>0</v>
      </c>
      <c r="M27" s="1416">
        <v>2</v>
      </c>
      <c r="N27" s="1416" t="s">
        <v>928</v>
      </c>
      <c r="O27" s="1417">
        <v>77</v>
      </c>
      <c r="P27" s="1697"/>
      <c r="Q27" s="1697"/>
      <c r="R27" s="1364" t="s">
        <v>2108</v>
      </c>
      <c r="S27" s="1108"/>
      <c r="T27" s="1108"/>
      <c r="U27" s="1108"/>
      <c r="V27" s="1108"/>
      <c r="W27" s="393"/>
      <c r="X27" s="392"/>
      <c r="Y27" s="393" t="s">
        <v>485</v>
      </c>
      <c r="Z27" s="392" t="s">
        <v>1190</v>
      </c>
      <c r="AA27" s="393" t="s">
        <v>1191</v>
      </c>
      <c r="AB27" s="392" t="s">
        <v>623</v>
      </c>
    </row>
    <row r="28" spans="1:28" ht="27" thickTop="1" thickBot="1">
      <c r="A28" s="1362" t="s">
        <v>779</v>
      </c>
      <c r="B28" s="1794" t="s">
        <v>533</v>
      </c>
      <c r="C28" s="1413" t="s">
        <v>444</v>
      </c>
      <c r="D28" s="1405">
        <v>16</v>
      </c>
      <c r="E28" s="1406">
        <v>26</v>
      </c>
      <c r="F28" s="1732"/>
      <c r="G28" s="1732">
        <v>17</v>
      </c>
      <c r="I28" s="1733">
        <v>-2</v>
      </c>
      <c r="J28" s="1416">
        <v>2</v>
      </c>
      <c r="K28" s="1418">
        <v>-2</v>
      </c>
      <c r="L28" s="1416">
        <v>3</v>
      </c>
      <c r="M28" s="1416">
        <v>0</v>
      </c>
      <c r="N28" s="1416"/>
      <c r="O28" s="1417">
        <v>1</v>
      </c>
      <c r="P28" s="1697"/>
      <c r="Q28" s="1697"/>
      <c r="R28" s="1364"/>
      <c r="S28" s="1108"/>
      <c r="T28" s="1108"/>
      <c r="U28" s="1108"/>
      <c r="V28" s="1108"/>
      <c r="W28" s="393" t="s">
        <v>1193</v>
      </c>
      <c r="X28" s="392"/>
      <c r="Y28" s="393" t="s">
        <v>239</v>
      </c>
      <c r="Z28" s="392" t="s">
        <v>1194</v>
      </c>
      <c r="AA28" s="393" t="s">
        <v>1195</v>
      </c>
      <c r="AB28" s="392" t="s">
        <v>444</v>
      </c>
    </row>
    <row r="29" spans="1:28" ht="27" thickTop="1" thickBot="1">
      <c r="A29" s="1362" t="s">
        <v>157</v>
      </c>
      <c r="B29" s="1792" t="s">
        <v>534</v>
      </c>
      <c r="C29" s="1778" t="s">
        <v>349</v>
      </c>
      <c r="D29" s="1406">
        <v>6</v>
      </c>
      <c r="E29" s="1406">
        <v>6</v>
      </c>
      <c r="F29" s="1734" t="s">
        <v>1954</v>
      </c>
      <c r="G29" s="1732">
        <v>6</v>
      </c>
      <c r="I29" s="1733">
        <v>-3</v>
      </c>
      <c r="J29" s="1416">
        <v>3</v>
      </c>
      <c r="K29" s="1414">
        <v>2</v>
      </c>
      <c r="L29" s="1416">
        <v>2</v>
      </c>
      <c r="M29" s="1416">
        <v>0</v>
      </c>
      <c r="N29" s="1416"/>
      <c r="O29" s="1417">
        <v>49</v>
      </c>
      <c r="P29" s="1697"/>
      <c r="Q29" s="1697"/>
      <c r="R29" s="1364"/>
      <c r="S29" s="1108"/>
      <c r="T29" s="1108"/>
      <c r="U29" s="1108"/>
      <c r="V29" s="1108"/>
      <c r="W29" s="393" t="s">
        <v>49</v>
      </c>
      <c r="X29" s="392"/>
      <c r="Y29" s="393" t="s">
        <v>1196</v>
      </c>
      <c r="Z29" s="392" t="s">
        <v>1197</v>
      </c>
      <c r="AA29" s="393" t="s">
        <v>1195</v>
      </c>
      <c r="AB29" s="392" t="s">
        <v>623</v>
      </c>
    </row>
    <row r="30" spans="1:28" ht="27" thickTop="1" thickBot="1">
      <c r="A30" s="1362" t="s">
        <v>918</v>
      </c>
      <c r="B30" s="1790" t="s">
        <v>532</v>
      </c>
      <c r="C30" s="1778" t="s">
        <v>623</v>
      </c>
      <c r="D30" s="1405">
        <v>9</v>
      </c>
      <c r="E30" s="1406">
        <v>9</v>
      </c>
      <c r="F30" s="1732"/>
      <c r="G30" s="1732">
        <v>8</v>
      </c>
      <c r="I30" s="1733">
        <v>-5</v>
      </c>
      <c r="J30" s="1416">
        <v>1</v>
      </c>
      <c r="K30" s="1418">
        <v>-2</v>
      </c>
      <c r="L30" s="1416">
        <v>3</v>
      </c>
      <c r="M30" s="1416">
        <v>0</v>
      </c>
      <c r="N30" s="1416"/>
      <c r="O30" s="1417">
        <v>23</v>
      </c>
      <c r="P30" s="1697"/>
      <c r="Q30" s="1697"/>
      <c r="R30" s="1364"/>
      <c r="S30" s="1108"/>
      <c r="T30" s="1108"/>
      <c r="U30" s="1108"/>
      <c r="V30" s="1108"/>
      <c r="W30" s="393" t="s">
        <v>55</v>
      </c>
      <c r="X30" s="392"/>
      <c r="Y30" s="393" t="s">
        <v>485</v>
      </c>
      <c r="Z30" s="392" t="s">
        <v>1186</v>
      </c>
      <c r="AA30" s="393" t="s">
        <v>1198</v>
      </c>
      <c r="AB30" s="392" t="s">
        <v>444</v>
      </c>
    </row>
    <row r="31" spans="1:28" ht="27" thickTop="1" thickBot="1">
      <c r="A31" s="1362" t="s">
        <v>159</v>
      </c>
      <c r="B31" s="1790" t="s">
        <v>532</v>
      </c>
      <c r="C31" s="1413" t="s">
        <v>623</v>
      </c>
      <c r="D31" s="1405">
        <v>10</v>
      </c>
      <c r="E31" s="1406">
        <v>14</v>
      </c>
      <c r="F31" s="1732"/>
      <c r="G31" s="1732">
        <v>11</v>
      </c>
      <c r="I31" s="1406"/>
      <c r="J31" s="1416"/>
      <c r="K31" s="1414"/>
      <c r="L31" s="1416"/>
      <c r="M31" s="1416"/>
      <c r="N31" s="1416"/>
      <c r="O31" s="1417">
        <v>41</v>
      </c>
      <c r="P31" s="1697"/>
      <c r="Q31" s="1697"/>
      <c r="R31" s="1364"/>
      <c r="S31" s="1108"/>
      <c r="T31" s="1108"/>
      <c r="U31" s="1108"/>
      <c r="V31" s="1108"/>
      <c r="W31" s="393" t="s">
        <v>49</v>
      </c>
      <c r="X31" s="392"/>
      <c r="Y31" s="393" t="s">
        <v>1199</v>
      </c>
      <c r="Z31" s="392" t="s">
        <v>1169</v>
      </c>
      <c r="AA31" s="393" t="s">
        <v>1200</v>
      </c>
      <c r="AB31" s="392" t="s">
        <v>444</v>
      </c>
    </row>
    <row r="32" spans="1:28" ht="27" thickTop="1" thickBot="1">
      <c r="A32" s="1362" t="s">
        <v>160</v>
      </c>
      <c r="B32" s="1791" t="s">
        <v>533</v>
      </c>
      <c r="C32" s="1779" t="s">
        <v>623</v>
      </c>
      <c r="D32" s="1406">
        <v>19</v>
      </c>
      <c r="E32" s="1406">
        <v>11</v>
      </c>
      <c r="F32" s="1732"/>
      <c r="G32" s="1732">
        <v>12</v>
      </c>
      <c r="I32" s="1406">
        <v>5</v>
      </c>
      <c r="J32" s="1416">
        <v>3</v>
      </c>
      <c r="K32" s="1414">
        <v>4</v>
      </c>
      <c r="L32" s="1416">
        <v>3</v>
      </c>
      <c r="M32" s="1416">
        <v>6</v>
      </c>
      <c r="N32" s="1416"/>
      <c r="O32" s="1417">
        <v>32</v>
      </c>
      <c r="P32" s="1697"/>
      <c r="Q32" s="1697" t="s">
        <v>387</v>
      </c>
      <c r="R32" s="1364"/>
      <c r="S32" s="1108"/>
      <c r="T32" s="1108"/>
      <c r="U32" s="1108"/>
      <c r="V32" s="1108"/>
      <c r="W32" s="393" t="s">
        <v>51</v>
      </c>
      <c r="X32" s="392" t="s">
        <v>1203</v>
      </c>
      <c r="Y32" s="393" t="s">
        <v>1199</v>
      </c>
      <c r="Z32" s="392" t="s">
        <v>1184</v>
      </c>
      <c r="AA32" s="393" t="s">
        <v>1191</v>
      </c>
      <c r="AB32" s="392" t="s">
        <v>908</v>
      </c>
    </row>
    <row r="33" spans="1:28" ht="27" thickTop="1" thickBot="1">
      <c r="A33" s="1362" t="s">
        <v>1192</v>
      </c>
      <c r="B33" s="1790" t="s">
        <v>531</v>
      </c>
      <c r="C33" s="1778" t="s">
        <v>444</v>
      </c>
      <c r="D33" s="1405">
        <v>12</v>
      </c>
      <c r="E33" s="1406">
        <v>20</v>
      </c>
      <c r="F33" s="1732"/>
      <c r="G33" s="1732">
        <v>14</v>
      </c>
      <c r="I33" s="1406">
        <v>1</v>
      </c>
      <c r="J33" s="1416">
        <v>8</v>
      </c>
      <c r="K33" s="1414">
        <v>2</v>
      </c>
      <c r="L33" s="1416">
        <v>6</v>
      </c>
      <c r="M33" s="1416">
        <v>7</v>
      </c>
      <c r="N33" s="1416"/>
      <c r="O33" s="1417">
        <v>9</v>
      </c>
      <c r="P33" s="1697"/>
      <c r="Q33" s="1697" t="s">
        <v>387</v>
      </c>
      <c r="R33" s="1364"/>
      <c r="S33" s="1108"/>
      <c r="T33" s="1108"/>
      <c r="U33" s="1108"/>
      <c r="V33" s="1108"/>
      <c r="W33" s="393"/>
      <c r="X33" s="392" t="s">
        <v>499</v>
      </c>
      <c r="Y33" s="393" t="s">
        <v>1177</v>
      </c>
      <c r="Z33" s="392" t="s">
        <v>1171</v>
      </c>
      <c r="AA33" s="393" t="s">
        <v>1191</v>
      </c>
      <c r="AB33" s="392" t="s">
        <v>623</v>
      </c>
    </row>
    <row r="34" spans="1:28" ht="27" thickTop="1" thickBot="1">
      <c r="A34" s="1362" t="s">
        <v>919</v>
      </c>
      <c r="B34" s="1790" t="s">
        <v>531</v>
      </c>
      <c r="C34" s="1778" t="s">
        <v>623</v>
      </c>
      <c r="D34" s="1405">
        <v>12</v>
      </c>
      <c r="E34" s="1406">
        <v>18</v>
      </c>
      <c r="F34" s="1732"/>
      <c r="G34" s="1732">
        <v>14</v>
      </c>
      <c r="I34" s="1406">
        <v>2</v>
      </c>
      <c r="J34" s="1416">
        <v>3</v>
      </c>
      <c r="K34" s="1414">
        <v>4</v>
      </c>
      <c r="L34" s="1416">
        <v>3</v>
      </c>
      <c r="M34" s="1416">
        <v>5</v>
      </c>
      <c r="N34" s="1416"/>
      <c r="O34" s="1417">
        <v>26</v>
      </c>
      <c r="P34" s="1697"/>
      <c r="Q34" s="1697" t="s">
        <v>387</v>
      </c>
      <c r="R34" s="1364"/>
      <c r="S34" s="1108"/>
      <c r="T34" s="1108"/>
      <c r="U34" s="1108"/>
      <c r="V34" s="1108"/>
      <c r="W34" s="393"/>
      <c r="X34" s="392"/>
      <c r="Y34" s="393" t="s">
        <v>1201</v>
      </c>
      <c r="Z34" s="392" t="s">
        <v>1173</v>
      </c>
      <c r="AA34" s="393" t="s">
        <v>1200</v>
      </c>
      <c r="AB34" s="392" t="s">
        <v>444</v>
      </c>
    </row>
    <row r="35" spans="1:28" ht="27" thickTop="1" thickBot="1">
      <c r="A35" s="1362" t="s">
        <v>162</v>
      </c>
      <c r="B35" s="1790" t="s">
        <v>531</v>
      </c>
      <c r="C35" s="1779" t="s">
        <v>444</v>
      </c>
      <c r="D35" s="1405">
        <v>12</v>
      </c>
      <c r="E35" s="1406">
        <v>20</v>
      </c>
      <c r="F35" s="1732"/>
      <c r="G35" s="1732">
        <v>16</v>
      </c>
      <c r="I35" s="1735"/>
      <c r="J35" s="1416"/>
      <c r="K35" s="1414"/>
      <c r="L35" s="1416"/>
      <c r="M35" s="1416"/>
      <c r="N35" s="1416"/>
      <c r="O35" s="1417">
        <v>10</v>
      </c>
      <c r="P35" s="1697"/>
      <c r="Q35" s="1697"/>
      <c r="R35" s="1364"/>
      <c r="S35" s="1108"/>
      <c r="T35" s="1108"/>
      <c r="U35" s="1108"/>
      <c r="V35" s="1108"/>
      <c r="W35" s="393" t="s">
        <v>49</v>
      </c>
      <c r="X35" s="392"/>
      <c r="Y35" s="393" t="s">
        <v>239</v>
      </c>
      <c r="Z35" s="392" t="s">
        <v>1176</v>
      </c>
      <c r="AA35" s="393" t="s">
        <v>622</v>
      </c>
      <c r="AB35" s="392" t="s">
        <v>1209</v>
      </c>
    </row>
    <row r="36" spans="1:28" ht="27" thickTop="1" thickBot="1">
      <c r="A36" s="1362" t="s">
        <v>917</v>
      </c>
      <c r="B36" s="1794" t="s">
        <v>533</v>
      </c>
      <c r="C36" s="1413" t="s">
        <v>444</v>
      </c>
      <c r="D36" s="1405">
        <v>13</v>
      </c>
      <c r="E36" s="1406">
        <v>22</v>
      </c>
      <c r="F36" s="1732"/>
      <c r="G36" s="1732">
        <v>11</v>
      </c>
      <c r="I36" s="1735"/>
      <c r="J36" s="1416"/>
      <c r="K36" s="1414"/>
      <c r="L36" s="1416"/>
      <c r="M36" s="1416"/>
      <c r="N36" s="1416"/>
      <c r="O36" s="1417">
        <v>13</v>
      </c>
      <c r="P36" s="1697"/>
      <c r="Q36" s="1697"/>
      <c r="R36" s="1364"/>
      <c r="S36" s="1108"/>
      <c r="T36" s="1108"/>
      <c r="U36" s="1108"/>
      <c r="V36" s="1108"/>
      <c r="W36" s="393" t="s">
        <v>49</v>
      </c>
      <c r="X36" s="392"/>
      <c r="Y36" s="393" t="s">
        <v>485</v>
      </c>
      <c r="Z36" s="392" t="s">
        <v>1183</v>
      </c>
      <c r="AA36" s="393" t="s">
        <v>622</v>
      </c>
      <c r="AB36" s="392" t="s">
        <v>1207</v>
      </c>
    </row>
    <row r="37" spans="1:28" ht="27" thickTop="1" thickBot="1">
      <c r="A37" s="1362" t="s">
        <v>925</v>
      </c>
      <c r="B37" s="1796" t="s">
        <v>533</v>
      </c>
      <c r="C37" s="1413" t="s">
        <v>415</v>
      </c>
      <c r="D37" s="1405">
        <v>23</v>
      </c>
      <c r="E37" s="1406">
        <v>28</v>
      </c>
      <c r="F37" s="1732">
        <v>3</v>
      </c>
      <c r="G37" s="1732">
        <v>23</v>
      </c>
      <c r="I37" s="1735"/>
      <c r="J37" s="1416"/>
      <c r="K37" s="1414"/>
      <c r="L37" s="1416"/>
      <c r="M37" s="1416"/>
      <c r="N37" s="1416" t="s">
        <v>415</v>
      </c>
      <c r="O37" s="1417">
        <v>72</v>
      </c>
      <c r="P37" s="1697"/>
      <c r="Q37" s="1697"/>
      <c r="R37" s="1364" t="s">
        <v>908</v>
      </c>
      <c r="S37" s="1108"/>
      <c r="T37" s="1108"/>
      <c r="U37" s="1108"/>
      <c r="V37" s="1108"/>
    </row>
    <row r="38" spans="1:28" ht="27" thickTop="1" thickBot="1">
      <c r="A38" s="1362" t="s">
        <v>163</v>
      </c>
      <c r="B38" s="1791" t="s">
        <v>531</v>
      </c>
      <c r="C38" s="1779" t="s">
        <v>623</v>
      </c>
      <c r="D38" s="1406">
        <v>10</v>
      </c>
      <c r="E38" s="1406">
        <v>12</v>
      </c>
      <c r="F38" s="1732">
        <v>10</v>
      </c>
      <c r="G38" s="1732">
        <v>8</v>
      </c>
      <c r="I38" s="1735">
        <v>2</v>
      </c>
      <c r="J38" s="1416">
        <v>1</v>
      </c>
      <c r="K38" s="1414">
        <v>3</v>
      </c>
      <c r="L38" s="1416">
        <v>2</v>
      </c>
      <c r="M38" s="1416">
        <v>2</v>
      </c>
      <c r="N38" s="1416"/>
      <c r="O38" s="1417">
        <v>35</v>
      </c>
      <c r="P38" s="1697"/>
      <c r="Q38" s="1697"/>
      <c r="R38" s="1364"/>
      <c r="S38" s="1108"/>
      <c r="T38" s="1108"/>
      <c r="U38" s="1108"/>
      <c r="V38" s="1108"/>
    </row>
    <row r="39" spans="1:28" ht="27" thickTop="1" thickBot="1">
      <c r="A39" s="1362" t="s">
        <v>164</v>
      </c>
      <c r="B39" s="1791" t="s">
        <v>531</v>
      </c>
      <c r="C39" s="1779" t="s">
        <v>444</v>
      </c>
      <c r="D39" s="1405">
        <v>14</v>
      </c>
      <c r="E39" s="1406">
        <v>14</v>
      </c>
      <c r="F39" s="1732"/>
      <c r="G39" s="1732">
        <v>10</v>
      </c>
      <c r="I39" s="1735"/>
      <c r="J39" s="1416"/>
      <c r="K39" s="1414"/>
      <c r="L39" s="1416"/>
      <c r="M39" s="1416"/>
      <c r="N39" s="1416"/>
      <c r="O39" s="1417">
        <v>12</v>
      </c>
      <c r="P39" s="1697"/>
      <c r="Q39" s="1697"/>
      <c r="R39" s="1364"/>
      <c r="S39" s="1108"/>
      <c r="T39" s="1108"/>
      <c r="U39" s="1108"/>
      <c r="V39" s="1108"/>
    </row>
    <row r="40" spans="1:28" ht="27" thickTop="1" thickBot="1">
      <c r="A40" s="1362" t="s">
        <v>171</v>
      </c>
      <c r="B40" s="1796" t="s">
        <v>533</v>
      </c>
      <c r="C40" s="1413" t="s">
        <v>929</v>
      </c>
      <c r="D40" s="1405">
        <v>12</v>
      </c>
      <c r="E40" s="1406">
        <v>11</v>
      </c>
      <c r="F40" s="1732"/>
      <c r="G40" s="1732">
        <v>8</v>
      </c>
      <c r="I40" s="1735"/>
      <c r="J40" s="1416"/>
      <c r="K40" s="1414"/>
      <c r="L40" s="1416"/>
      <c r="M40" s="1416"/>
      <c r="N40" s="1416" t="s">
        <v>929</v>
      </c>
      <c r="O40" s="1417">
        <v>82</v>
      </c>
      <c r="P40" s="1697" t="s">
        <v>387</v>
      </c>
      <c r="Q40" s="1697"/>
      <c r="R40" s="1364" t="s">
        <v>2109</v>
      </c>
      <c r="S40" s="1108"/>
      <c r="T40" s="1108"/>
      <c r="U40" s="1108"/>
      <c r="V40" s="1108"/>
    </row>
    <row r="41" spans="1:28" ht="27" thickTop="1" thickBot="1">
      <c r="A41" s="1362" t="s">
        <v>1955</v>
      </c>
      <c r="B41" s="1793" t="s">
        <v>531</v>
      </c>
      <c r="C41" s="1413" t="s">
        <v>928</v>
      </c>
      <c r="D41" s="1405">
        <v>15</v>
      </c>
      <c r="E41" s="1406">
        <v>22</v>
      </c>
      <c r="F41" s="1732"/>
      <c r="G41" s="1732">
        <v>14</v>
      </c>
      <c r="I41" s="1735"/>
      <c r="J41" s="1416"/>
      <c r="K41" s="1414"/>
      <c r="L41" s="1416"/>
      <c r="M41" s="1416"/>
      <c r="N41" s="1416" t="s">
        <v>928</v>
      </c>
      <c r="O41" s="1417">
        <v>76</v>
      </c>
      <c r="P41" s="1697"/>
      <c r="Q41" s="1697"/>
      <c r="R41" s="1364" t="s">
        <v>2108</v>
      </c>
      <c r="S41" s="1108"/>
      <c r="T41" s="1108"/>
      <c r="U41" s="1108"/>
      <c r="V41" s="1108"/>
    </row>
    <row r="42" spans="1:28" ht="22.5" thickTop="1">
      <c r="I42" s="393"/>
      <c r="J42" s="393"/>
      <c r="K42" s="393"/>
      <c r="L42" s="392"/>
      <c r="M42" s="392"/>
      <c r="N42" s="392"/>
      <c r="O42" s="395"/>
      <c r="P42" s="1698"/>
      <c r="Q42" s="1698"/>
      <c r="R42" s="1365"/>
      <c r="S42" s="1109"/>
      <c r="T42" s="1109"/>
      <c r="U42" s="1109"/>
      <c r="V42" s="1109"/>
    </row>
    <row r="43" spans="1:28" ht="18.75">
      <c r="F43"/>
      <c r="G43"/>
      <c r="O43"/>
      <c r="P43"/>
      <c r="Q43"/>
      <c r="R43"/>
    </row>
    <row r="44" spans="1:28" ht="18.75">
      <c r="F44"/>
      <c r="G44"/>
      <c r="O44"/>
      <c r="P44"/>
      <c r="Q44"/>
      <c r="R44"/>
    </row>
    <row r="45" spans="1:28" ht="18.75">
      <c r="F45"/>
      <c r="G45"/>
      <c r="O45"/>
      <c r="P45"/>
      <c r="Q45"/>
      <c r="R45"/>
    </row>
    <row r="46" spans="1:28" ht="18.75">
      <c r="F46"/>
      <c r="G46"/>
      <c r="O46"/>
      <c r="P46"/>
      <c r="Q46"/>
      <c r="R46"/>
    </row>
    <row r="47" spans="1:28" ht="18.75">
      <c r="F47"/>
      <c r="G47"/>
      <c r="O47"/>
      <c r="P47"/>
      <c r="Q47"/>
      <c r="R47"/>
    </row>
    <row r="48" spans="1:28" ht="18.75">
      <c r="F48"/>
      <c r="G48"/>
      <c r="O48"/>
      <c r="P48"/>
      <c r="Q48"/>
      <c r="R48"/>
    </row>
    <row r="49" spans="6:18" ht="18.75">
      <c r="F49"/>
      <c r="G49"/>
      <c r="O49"/>
      <c r="P49"/>
      <c r="Q49"/>
      <c r="R49"/>
    </row>
  </sheetData>
  <sortState xmlns:xlrd2="http://schemas.microsoft.com/office/spreadsheetml/2017/richdata2" ref="A3:AB42">
    <sortCondition ref="A3:A42"/>
  </sortState>
  <pageMargins left="0.70866141732283472" right="0.70866141732283472" top="0.39370078740157483" bottom="0.35433070866141736" header="0.11811023622047245" footer="0.11811023622047245"/>
  <pageSetup paperSize="9" scale="25"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AA350"/>
  <sheetViews>
    <sheetView zoomScaleNormal="100" zoomScaleSheetLayoutView="100" workbookViewId="0">
      <selection activeCell="D27" sqref="D27"/>
    </sheetView>
  </sheetViews>
  <sheetFormatPr defaultRowHeight="15"/>
  <cols>
    <col min="1" max="1" width="19.85546875" customWidth="1"/>
    <col min="2" max="5" width="7.28515625" customWidth="1"/>
    <col min="6" max="6" width="8.28515625" customWidth="1"/>
    <col min="7" max="7" width="10" customWidth="1"/>
    <col min="8" max="8" width="8.140625" customWidth="1"/>
    <col min="9" max="12" width="7.28515625" customWidth="1"/>
    <col min="13" max="13" width="19.85546875" customWidth="1"/>
    <col min="14" max="17" width="7.28515625" customWidth="1"/>
    <col min="18" max="18" width="8.28515625" customWidth="1"/>
    <col min="19" max="19" width="9.85546875" customWidth="1"/>
    <col min="20" max="20" width="8.140625" customWidth="1"/>
    <col min="21" max="22" width="7.28515625" customWidth="1"/>
    <col min="23" max="23" width="8.5703125" customWidth="1"/>
    <col min="24" max="24" width="34" customWidth="1"/>
    <col min="25" max="25" width="2" customWidth="1"/>
    <col min="26" max="26" width="8.28515625" customWidth="1"/>
    <col min="27" max="27" width="4.28515625" customWidth="1"/>
    <col min="29" max="29" width="5" customWidth="1"/>
  </cols>
  <sheetData>
    <row r="1" spans="1:19" ht="25.5">
      <c r="A1" s="1113" t="s">
        <v>531</v>
      </c>
      <c r="C1" s="23" t="s">
        <v>545</v>
      </c>
      <c r="M1" s="23" t="s">
        <v>531</v>
      </c>
      <c r="O1" s="23" t="s">
        <v>545</v>
      </c>
    </row>
    <row r="3" spans="1:19" ht="18.75">
      <c r="A3" s="13" t="s">
        <v>36</v>
      </c>
      <c r="C3" s="275">
        <v>10</v>
      </c>
      <c r="M3" s="13" t="s">
        <v>36</v>
      </c>
      <c r="O3" s="275">
        <v>10</v>
      </c>
    </row>
    <row r="4" spans="1:19" ht="18.75">
      <c r="A4" s="13" t="s">
        <v>37</v>
      </c>
      <c r="C4" s="275">
        <v>12</v>
      </c>
      <c r="M4" s="13" t="s">
        <v>37</v>
      </c>
      <c r="O4" s="275">
        <v>12</v>
      </c>
    </row>
    <row r="5" spans="1:19" ht="18.75">
      <c r="A5" s="13" t="s">
        <v>38</v>
      </c>
      <c r="C5" s="275">
        <v>9</v>
      </c>
      <c r="M5" s="13" t="s">
        <v>38</v>
      </c>
      <c r="O5" s="275">
        <v>9</v>
      </c>
    </row>
    <row r="6" spans="1:19" ht="19.5" thickBot="1">
      <c r="A6" s="13" t="s">
        <v>39</v>
      </c>
      <c r="C6" s="14" t="s">
        <v>77</v>
      </c>
      <c r="M6" s="13" t="s">
        <v>39</v>
      </c>
      <c r="O6" s="14" t="s">
        <v>77</v>
      </c>
    </row>
    <row r="7" spans="1:19" ht="21.75" thickTop="1" thickBot="1">
      <c r="A7" s="16" t="s">
        <v>41</v>
      </c>
      <c r="B7" s="25">
        <v>1</v>
      </c>
      <c r="C7" s="77">
        <v>2</v>
      </c>
      <c r="D7" s="74">
        <v>3</v>
      </c>
      <c r="E7" s="75">
        <v>4</v>
      </c>
      <c r="F7" s="75">
        <v>5</v>
      </c>
      <c r="G7" s="76">
        <v>6</v>
      </c>
      <c r="M7" s="16" t="s">
        <v>41</v>
      </c>
      <c r="N7" s="25">
        <v>1</v>
      </c>
      <c r="O7" s="77">
        <v>2</v>
      </c>
      <c r="P7" s="74">
        <v>3</v>
      </c>
      <c r="Q7" s="75">
        <v>4</v>
      </c>
      <c r="R7" s="75">
        <v>5</v>
      </c>
      <c r="S7" s="76">
        <v>6</v>
      </c>
    </row>
    <row r="8" spans="1:19" ht="21.75" thickTop="1" thickBot="1">
      <c r="A8" s="17"/>
      <c r="B8" s="71"/>
      <c r="C8" s="71"/>
      <c r="D8" s="69"/>
      <c r="E8" s="70"/>
      <c r="F8" s="73"/>
      <c r="G8" s="72"/>
      <c r="M8" s="17"/>
      <c r="N8" s="71"/>
      <c r="O8" s="71"/>
      <c r="P8" s="69"/>
      <c r="Q8" s="70"/>
      <c r="R8" s="73"/>
      <c r="S8" s="72"/>
    </row>
    <row r="9" spans="1:19" ht="19.5" thickTop="1">
      <c r="A9" s="13" t="s">
        <v>42</v>
      </c>
      <c r="C9" s="24" t="s">
        <v>82</v>
      </c>
      <c r="M9" s="13" t="s">
        <v>42</v>
      </c>
      <c r="O9" s="24" t="s">
        <v>82</v>
      </c>
    </row>
    <row r="10" spans="1:19" ht="25.5">
      <c r="A10" s="259" t="s">
        <v>532</v>
      </c>
      <c r="B10" s="23" t="s">
        <v>546</v>
      </c>
      <c r="M10" s="23" t="s">
        <v>532</v>
      </c>
      <c r="N10" s="23" t="s">
        <v>546</v>
      </c>
    </row>
    <row r="11" spans="1:19" ht="19.5">
      <c r="F11" s="257" t="s">
        <v>797</v>
      </c>
      <c r="R11" s="257" t="s">
        <v>797</v>
      </c>
    </row>
    <row r="12" spans="1:19" ht="18.75">
      <c r="A12" s="13" t="s">
        <v>36</v>
      </c>
      <c r="C12" s="14">
        <v>6</v>
      </c>
      <c r="M12" s="13" t="s">
        <v>36</v>
      </c>
      <c r="O12" s="14">
        <v>6</v>
      </c>
    </row>
    <row r="13" spans="1:19" ht="18.75">
      <c r="A13" s="13" t="s">
        <v>45</v>
      </c>
      <c r="C13" s="14">
        <v>6</v>
      </c>
      <c r="M13" s="13" t="s">
        <v>45</v>
      </c>
      <c r="O13" s="14">
        <v>6</v>
      </c>
    </row>
    <row r="14" spans="1:19" ht="18.75">
      <c r="A14" s="13" t="s">
        <v>37</v>
      </c>
      <c r="C14" s="14">
        <v>1</v>
      </c>
      <c r="M14" s="13" t="s">
        <v>37</v>
      </c>
      <c r="O14" s="14">
        <v>1</v>
      </c>
    </row>
    <row r="15" spans="1:19" ht="18.75">
      <c r="A15" s="13" t="s">
        <v>38</v>
      </c>
      <c r="C15" s="14">
        <v>2</v>
      </c>
      <c r="M15" s="13" t="s">
        <v>38</v>
      </c>
      <c r="O15" s="14">
        <v>2</v>
      </c>
    </row>
    <row r="16" spans="1:19" ht="19.5" thickBot="1">
      <c r="A16" s="13" t="s">
        <v>39</v>
      </c>
      <c r="C16" s="15" t="s">
        <v>113</v>
      </c>
      <c r="M16" s="13" t="s">
        <v>39</v>
      </c>
      <c r="O16" s="15" t="s">
        <v>113</v>
      </c>
    </row>
    <row r="17" spans="1:18" ht="21.75" thickTop="1" thickBot="1">
      <c r="A17" s="16" t="s">
        <v>41</v>
      </c>
      <c r="B17" s="25">
        <v>1</v>
      </c>
      <c r="C17" s="77">
        <v>2</v>
      </c>
      <c r="D17" s="75">
        <v>3</v>
      </c>
      <c r="E17" s="76">
        <v>4</v>
      </c>
      <c r="M17" s="16" t="s">
        <v>41</v>
      </c>
      <c r="N17" s="25">
        <v>1</v>
      </c>
      <c r="O17" s="77">
        <v>2</v>
      </c>
      <c r="P17" s="75">
        <v>3</v>
      </c>
      <c r="Q17" s="76">
        <v>4</v>
      </c>
    </row>
    <row r="18" spans="1:18" ht="21.75" thickTop="1" thickBot="1">
      <c r="A18" s="17"/>
      <c r="B18" s="71"/>
      <c r="C18" s="69"/>
      <c r="D18" s="70"/>
      <c r="E18" s="73"/>
      <c r="M18" s="17"/>
      <c r="N18" s="71"/>
      <c r="O18" s="69"/>
      <c r="P18" s="70"/>
      <c r="Q18" s="73"/>
    </row>
    <row r="19" spans="1:18" ht="19.5" thickTop="1">
      <c r="A19" s="13" t="s">
        <v>42</v>
      </c>
      <c r="C19" s="24" t="s">
        <v>114</v>
      </c>
      <c r="M19" s="13" t="s">
        <v>42</v>
      </c>
      <c r="O19" s="24" t="s">
        <v>114</v>
      </c>
    </row>
    <row r="21" spans="1:18" ht="18.75" customHeight="1"/>
    <row r="22" spans="1:18" ht="25.5">
      <c r="A22" s="259" t="s">
        <v>532</v>
      </c>
      <c r="B22" s="23" t="s">
        <v>547</v>
      </c>
      <c r="M22" s="23" t="s">
        <v>532</v>
      </c>
      <c r="N22" s="23" t="s">
        <v>547</v>
      </c>
    </row>
    <row r="24" spans="1:18" ht="18.75">
      <c r="A24" s="13" t="s">
        <v>36</v>
      </c>
      <c r="C24" s="275">
        <v>6</v>
      </c>
      <c r="M24" s="13" t="s">
        <v>36</v>
      </c>
      <c r="O24" s="275">
        <v>6</v>
      </c>
    </row>
    <row r="25" spans="1:18" ht="18.75">
      <c r="A25" s="13" t="s">
        <v>45</v>
      </c>
      <c r="C25" s="275">
        <v>8</v>
      </c>
      <c r="M25" s="13" t="s">
        <v>45</v>
      </c>
      <c r="O25" s="275">
        <v>8</v>
      </c>
    </row>
    <row r="26" spans="1:18" ht="18.75">
      <c r="A26" s="13" t="s">
        <v>37</v>
      </c>
      <c r="C26" s="275">
        <v>3</v>
      </c>
      <c r="M26" s="13" t="s">
        <v>37</v>
      </c>
      <c r="O26" s="275">
        <v>3</v>
      </c>
    </row>
    <row r="27" spans="1:18" ht="18.75">
      <c r="A27" s="13" t="s">
        <v>38</v>
      </c>
      <c r="C27" s="275">
        <v>4</v>
      </c>
      <c r="M27" s="13" t="s">
        <v>38</v>
      </c>
      <c r="O27" s="275">
        <v>4</v>
      </c>
    </row>
    <row r="28" spans="1:18" ht="19.5" thickBot="1">
      <c r="A28" s="13" t="s">
        <v>39</v>
      </c>
      <c r="C28" s="14" t="s">
        <v>60</v>
      </c>
      <c r="M28" s="13" t="s">
        <v>39</v>
      </c>
      <c r="O28" s="14" t="s">
        <v>60</v>
      </c>
    </row>
    <row r="29" spans="1:18" ht="21.75" thickTop="1" thickBot="1">
      <c r="A29" s="16" t="s">
        <v>41</v>
      </c>
      <c r="B29" s="25">
        <v>1</v>
      </c>
      <c r="C29" s="77">
        <v>2</v>
      </c>
      <c r="D29" s="74">
        <v>3</v>
      </c>
      <c r="E29" s="75">
        <v>4</v>
      </c>
      <c r="F29" s="76">
        <v>5</v>
      </c>
      <c r="M29" s="16" t="s">
        <v>41</v>
      </c>
      <c r="N29" s="25">
        <v>1</v>
      </c>
      <c r="O29" s="77">
        <v>2</v>
      </c>
      <c r="P29" s="74">
        <v>3</v>
      </c>
      <c r="Q29" s="75">
        <v>4</v>
      </c>
      <c r="R29" s="76">
        <v>5</v>
      </c>
    </row>
    <row r="30" spans="1:18" ht="21.75" thickTop="1" thickBot="1">
      <c r="A30" s="17"/>
      <c r="B30" s="71"/>
      <c r="C30" s="69"/>
      <c r="D30" s="70"/>
      <c r="E30" s="73"/>
      <c r="F30" s="73"/>
      <c r="M30" s="17"/>
      <c r="N30" s="71"/>
      <c r="O30" s="69"/>
      <c r="P30" s="70"/>
      <c r="Q30" s="73"/>
      <c r="R30" s="73"/>
    </row>
    <row r="31" spans="1:18" ht="19.5" thickTop="1">
      <c r="A31" s="13" t="s">
        <v>42</v>
      </c>
      <c r="C31" s="24" t="s">
        <v>83</v>
      </c>
      <c r="M31" s="13" t="s">
        <v>42</v>
      </c>
      <c r="O31" s="24" t="s">
        <v>83</v>
      </c>
    </row>
    <row r="33" spans="1:23" ht="25.5">
      <c r="A33" s="1113" t="s">
        <v>533</v>
      </c>
      <c r="D33" s="23" t="s">
        <v>548</v>
      </c>
      <c r="M33" s="23" t="s">
        <v>533</v>
      </c>
      <c r="P33" s="23" t="s">
        <v>548</v>
      </c>
    </row>
    <row r="34" spans="1:23" ht="20.25" customHeight="1"/>
    <row r="35" spans="1:23" ht="18.75">
      <c r="A35" s="13" t="s">
        <v>36</v>
      </c>
      <c r="C35" s="275">
        <v>13</v>
      </c>
      <c r="M35" s="13" t="s">
        <v>36</v>
      </c>
      <c r="O35" s="275">
        <v>13</v>
      </c>
    </row>
    <row r="36" spans="1:23" ht="18.75">
      <c r="A36" s="13" t="s">
        <v>37</v>
      </c>
      <c r="C36" s="275">
        <v>18</v>
      </c>
      <c r="M36" s="13" t="s">
        <v>37</v>
      </c>
      <c r="O36" s="275">
        <v>18</v>
      </c>
    </row>
    <row r="37" spans="1:23" ht="18.75">
      <c r="A37" s="13" t="s">
        <v>38</v>
      </c>
      <c r="C37" s="275">
        <v>14</v>
      </c>
      <c r="M37" s="13" t="s">
        <v>38</v>
      </c>
      <c r="O37" s="275">
        <v>14</v>
      </c>
    </row>
    <row r="38" spans="1:23" ht="19.5" thickBot="1">
      <c r="A38" s="13" t="s">
        <v>39</v>
      </c>
      <c r="C38" s="14" t="s">
        <v>51</v>
      </c>
      <c r="M38" s="13" t="s">
        <v>39</v>
      </c>
      <c r="O38" s="14" t="s">
        <v>51</v>
      </c>
    </row>
    <row r="39" spans="1:23" ht="21.75" thickTop="1" thickBot="1">
      <c r="A39" s="16" t="s">
        <v>41</v>
      </c>
      <c r="B39" s="25">
        <v>1</v>
      </c>
      <c r="C39" s="77">
        <v>2</v>
      </c>
      <c r="D39" s="74">
        <v>3</v>
      </c>
      <c r="E39" s="75">
        <v>4</v>
      </c>
      <c r="F39" s="75">
        <v>5</v>
      </c>
      <c r="G39" s="75">
        <v>6</v>
      </c>
      <c r="H39" s="75">
        <v>7</v>
      </c>
      <c r="I39" s="75">
        <v>8</v>
      </c>
      <c r="J39" s="75">
        <v>9</v>
      </c>
      <c r="K39" s="76">
        <v>10</v>
      </c>
      <c r="M39" s="16" t="s">
        <v>41</v>
      </c>
      <c r="N39" s="25">
        <v>1</v>
      </c>
      <c r="O39" s="77">
        <v>2</v>
      </c>
      <c r="P39" s="74">
        <v>3</v>
      </c>
      <c r="Q39" s="75">
        <v>4</v>
      </c>
      <c r="R39" s="75">
        <v>5</v>
      </c>
      <c r="S39" s="75">
        <v>6</v>
      </c>
      <c r="T39" s="75">
        <v>7</v>
      </c>
      <c r="U39" s="75">
        <v>8</v>
      </c>
      <c r="V39" s="75">
        <v>9</v>
      </c>
      <c r="W39" s="76">
        <v>10</v>
      </c>
    </row>
    <row r="40" spans="1:23" ht="21.75" thickTop="1" thickBot="1">
      <c r="A40" s="17"/>
      <c r="B40" s="71"/>
      <c r="C40" s="71"/>
      <c r="D40" s="71"/>
      <c r="E40" s="69"/>
      <c r="F40" s="69"/>
      <c r="G40" s="69"/>
      <c r="H40" s="70"/>
      <c r="I40" s="70"/>
      <c r="J40" s="73"/>
      <c r="K40" s="72"/>
      <c r="M40" s="17"/>
      <c r="N40" s="71"/>
      <c r="O40" s="71"/>
      <c r="P40" s="71"/>
      <c r="Q40" s="69"/>
      <c r="R40" s="69"/>
      <c r="S40" s="69"/>
      <c r="T40" s="70"/>
      <c r="U40" s="70"/>
      <c r="V40" s="73"/>
      <c r="W40" s="72"/>
    </row>
    <row r="41" spans="1:23" ht="19.5" thickTop="1">
      <c r="A41" s="13" t="s">
        <v>42</v>
      </c>
      <c r="C41" s="24" t="s">
        <v>117</v>
      </c>
      <c r="M41" s="13" t="s">
        <v>42</v>
      </c>
      <c r="O41" s="24" t="s">
        <v>117</v>
      </c>
    </row>
    <row r="42" spans="1:23" ht="18.75">
      <c r="A42" s="13"/>
      <c r="C42" s="24"/>
      <c r="M42" s="13"/>
      <c r="O42" s="24"/>
    </row>
    <row r="43" spans="1:23" ht="25.5">
      <c r="A43" s="1825" t="s">
        <v>531</v>
      </c>
      <c r="C43" s="23" t="s">
        <v>560</v>
      </c>
      <c r="M43" s="23" t="s">
        <v>531</v>
      </c>
      <c r="O43" s="23" t="s">
        <v>560</v>
      </c>
    </row>
    <row r="45" spans="1:23" ht="18.75">
      <c r="A45" s="13" t="s">
        <v>36</v>
      </c>
      <c r="C45" s="275">
        <v>15</v>
      </c>
      <c r="M45" s="13" t="s">
        <v>36</v>
      </c>
      <c r="O45" s="275">
        <v>15</v>
      </c>
    </row>
    <row r="46" spans="1:23" ht="18.75">
      <c r="A46" s="13" t="s">
        <v>37</v>
      </c>
      <c r="C46" s="275">
        <v>16</v>
      </c>
      <c r="M46" s="13" t="s">
        <v>37</v>
      </c>
      <c r="O46" s="275">
        <v>16</v>
      </c>
    </row>
    <row r="47" spans="1:23" ht="18.75">
      <c r="A47" s="13" t="s">
        <v>38</v>
      </c>
      <c r="C47" s="275">
        <v>19</v>
      </c>
      <c r="M47" s="13" t="s">
        <v>38</v>
      </c>
      <c r="O47" s="275">
        <v>19</v>
      </c>
    </row>
    <row r="48" spans="1:23" ht="19.5" thickBot="1">
      <c r="A48" s="13" t="s">
        <v>39</v>
      </c>
      <c r="C48" s="15" t="s">
        <v>69</v>
      </c>
      <c r="M48" s="13" t="s">
        <v>39</v>
      </c>
      <c r="O48" s="15" t="s">
        <v>69</v>
      </c>
    </row>
    <row r="49" spans="1:22" ht="21.75" thickTop="1" thickBot="1">
      <c r="A49" s="16" t="s">
        <v>41</v>
      </c>
      <c r="B49" s="25">
        <v>1</v>
      </c>
      <c r="C49" s="77">
        <v>2</v>
      </c>
      <c r="D49" s="74">
        <v>3</v>
      </c>
      <c r="E49" s="75">
        <v>4</v>
      </c>
      <c r="F49" s="75">
        <v>5</v>
      </c>
      <c r="G49" s="76">
        <v>6</v>
      </c>
      <c r="M49" s="16" t="s">
        <v>41</v>
      </c>
      <c r="N49" s="25">
        <v>1</v>
      </c>
      <c r="O49" s="77">
        <v>2</v>
      </c>
      <c r="P49" s="74">
        <v>3</v>
      </c>
      <c r="Q49" s="75">
        <v>4</v>
      </c>
      <c r="R49" s="75">
        <v>5</v>
      </c>
      <c r="S49" s="76">
        <v>6</v>
      </c>
    </row>
    <row r="50" spans="1:22" ht="21.75" thickTop="1" thickBot="1">
      <c r="A50" s="17"/>
      <c r="B50" s="71"/>
      <c r="C50" s="71"/>
      <c r="D50" s="69"/>
      <c r="E50" s="70"/>
      <c r="F50" s="73"/>
      <c r="G50" s="72"/>
      <c r="M50" s="17"/>
      <c r="N50" s="71"/>
      <c r="O50" s="71"/>
      <c r="P50" s="69"/>
      <c r="Q50" s="70"/>
      <c r="R50" s="73"/>
      <c r="S50" s="72"/>
    </row>
    <row r="51" spans="1:22" ht="19.5" thickTop="1">
      <c r="A51" s="13" t="s">
        <v>42</v>
      </c>
      <c r="C51" s="24" t="s">
        <v>561</v>
      </c>
      <c r="M51" s="13" t="s">
        <v>42</v>
      </c>
      <c r="O51" s="24" t="s">
        <v>561</v>
      </c>
    </row>
    <row r="54" spans="1:22" ht="25.5">
      <c r="A54" s="1825" t="s">
        <v>533</v>
      </c>
      <c r="C54" s="23" t="s">
        <v>549</v>
      </c>
      <c r="M54" s="23" t="s">
        <v>533</v>
      </c>
      <c r="O54" s="23" t="s">
        <v>549</v>
      </c>
    </row>
    <row r="56" spans="1:22" ht="18.75">
      <c r="A56" s="13" t="s">
        <v>36</v>
      </c>
      <c r="C56" s="275">
        <v>18</v>
      </c>
      <c r="M56" s="13" t="s">
        <v>36</v>
      </c>
      <c r="O56" s="275">
        <v>18</v>
      </c>
    </row>
    <row r="57" spans="1:22" ht="18.75">
      <c r="A57" s="13" t="s">
        <v>37</v>
      </c>
      <c r="C57" s="275">
        <v>20</v>
      </c>
      <c r="M57" s="13" t="s">
        <v>37</v>
      </c>
      <c r="O57" s="275">
        <v>20</v>
      </c>
    </row>
    <row r="58" spans="1:22" ht="18.75">
      <c r="A58" s="13" t="s">
        <v>38</v>
      </c>
      <c r="C58" s="275">
        <v>13</v>
      </c>
      <c r="M58" s="13" t="s">
        <v>38</v>
      </c>
      <c r="O58" s="275">
        <v>13</v>
      </c>
    </row>
    <row r="59" spans="1:22" ht="19.5" thickBot="1">
      <c r="A59" s="13" t="s">
        <v>39</v>
      </c>
      <c r="C59" s="15" t="s">
        <v>69</v>
      </c>
      <c r="M59" s="13" t="s">
        <v>39</v>
      </c>
      <c r="O59" s="15" t="s">
        <v>69</v>
      </c>
    </row>
    <row r="60" spans="1:22" ht="21.75" thickTop="1" thickBot="1">
      <c r="A60" s="16" t="s">
        <v>41</v>
      </c>
      <c r="B60" s="25">
        <v>1</v>
      </c>
      <c r="C60" s="25">
        <v>2</v>
      </c>
      <c r="D60" s="77">
        <v>3</v>
      </c>
      <c r="E60" s="77">
        <v>4</v>
      </c>
      <c r="F60" s="74">
        <v>5</v>
      </c>
      <c r="G60" s="75">
        <v>6</v>
      </c>
      <c r="H60" s="75">
        <v>7</v>
      </c>
      <c r="I60" s="75">
        <v>8</v>
      </c>
      <c r="J60" s="76">
        <v>9</v>
      </c>
      <c r="M60" s="16" t="s">
        <v>41</v>
      </c>
      <c r="N60" s="25">
        <v>1</v>
      </c>
      <c r="O60" s="25">
        <v>2</v>
      </c>
      <c r="P60" s="77">
        <v>3</v>
      </c>
      <c r="Q60" s="77">
        <v>4</v>
      </c>
      <c r="R60" s="74">
        <v>5</v>
      </c>
      <c r="S60" s="75">
        <v>6</v>
      </c>
      <c r="T60" s="75">
        <v>7</v>
      </c>
      <c r="U60" s="75">
        <v>8</v>
      </c>
      <c r="V60" s="76">
        <v>9</v>
      </c>
    </row>
    <row r="61" spans="1:22" ht="21.75" thickTop="1" thickBot="1">
      <c r="A61" s="17"/>
      <c r="B61" s="71"/>
      <c r="C61" s="71"/>
      <c r="D61" s="69"/>
      <c r="E61" s="69"/>
      <c r="F61" s="70"/>
      <c r="G61" s="73"/>
      <c r="H61" s="73"/>
      <c r="I61" s="72"/>
      <c r="J61" s="72"/>
      <c r="M61" s="17"/>
      <c r="N61" s="71"/>
      <c r="O61" s="71"/>
      <c r="P61" s="69"/>
      <c r="Q61" s="69"/>
      <c r="R61" s="70"/>
      <c r="S61" s="73"/>
      <c r="T61" s="73"/>
      <c r="U61" s="72"/>
      <c r="V61" s="72"/>
    </row>
    <row r="62" spans="1:22" ht="19.5" thickTop="1">
      <c r="A62" s="13" t="s">
        <v>42</v>
      </c>
      <c r="C62" s="24" t="s">
        <v>70</v>
      </c>
      <c r="M62" s="13" t="s">
        <v>42</v>
      </c>
      <c r="O62" s="24" t="s">
        <v>70</v>
      </c>
    </row>
    <row r="63" spans="1:22" ht="21" customHeight="1"/>
    <row r="64" spans="1:22" ht="25.5">
      <c r="A64" s="1113" t="s">
        <v>531</v>
      </c>
      <c r="C64" s="23" t="s">
        <v>550</v>
      </c>
      <c r="M64" s="23" t="s">
        <v>531</v>
      </c>
      <c r="O64" s="23" t="s">
        <v>550</v>
      </c>
    </row>
    <row r="66" spans="1:19" ht="18.75">
      <c r="A66" s="13" t="s">
        <v>36</v>
      </c>
      <c r="C66" s="275">
        <v>10</v>
      </c>
      <c r="M66" s="13" t="s">
        <v>36</v>
      </c>
      <c r="O66" s="275">
        <v>10</v>
      </c>
    </row>
    <row r="67" spans="1:19" ht="18.75">
      <c r="A67" s="13" t="s">
        <v>37</v>
      </c>
      <c r="C67" s="275">
        <v>12</v>
      </c>
      <c r="M67" s="13" t="s">
        <v>37</v>
      </c>
      <c r="O67" s="275">
        <v>12</v>
      </c>
    </row>
    <row r="68" spans="1:19" ht="18.75">
      <c r="A68" s="13" t="s">
        <v>38</v>
      </c>
      <c r="C68" s="275">
        <v>9</v>
      </c>
      <c r="M68" s="13" t="s">
        <v>38</v>
      </c>
      <c r="O68" s="275">
        <v>9</v>
      </c>
    </row>
    <row r="69" spans="1:19" ht="19.5" thickBot="1">
      <c r="A69" s="13" t="s">
        <v>39</v>
      </c>
      <c r="C69" s="14" t="s">
        <v>77</v>
      </c>
      <c r="M69" s="13" t="s">
        <v>39</v>
      </c>
      <c r="O69" s="14" t="s">
        <v>77</v>
      </c>
    </row>
    <row r="70" spans="1:19" ht="21.75" thickTop="1" thickBot="1">
      <c r="A70" s="16" t="s">
        <v>41</v>
      </c>
      <c r="B70" s="25">
        <v>1</v>
      </c>
      <c r="C70" s="77">
        <v>2</v>
      </c>
      <c r="D70" s="74">
        <v>3</v>
      </c>
      <c r="E70" s="75">
        <v>4</v>
      </c>
      <c r="F70" s="75">
        <v>5</v>
      </c>
      <c r="G70" s="76">
        <v>6</v>
      </c>
      <c r="M70" s="16" t="s">
        <v>41</v>
      </c>
      <c r="N70" s="25">
        <v>1</v>
      </c>
      <c r="O70" s="77">
        <v>2</v>
      </c>
      <c r="P70" s="74">
        <v>3</v>
      </c>
      <c r="Q70" s="75">
        <v>4</v>
      </c>
      <c r="R70" s="75">
        <v>5</v>
      </c>
      <c r="S70" s="76">
        <v>6</v>
      </c>
    </row>
    <row r="71" spans="1:19" ht="21.75" thickTop="1" thickBot="1">
      <c r="A71" s="17"/>
      <c r="B71" s="71"/>
      <c r="C71" s="71"/>
      <c r="D71" s="69"/>
      <c r="E71" s="70"/>
      <c r="F71" s="73"/>
      <c r="G71" s="72"/>
      <c r="M71" s="17"/>
      <c r="N71" s="71"/>
      <c r="O71" s="71"/>
      <c r="P71" s="69"/>
      <c r="Q71" s="70"/>
      <c r="R71" s="73"/>
      <c r="S71" s="72"/>
    </row>
    <row r="72" spans="1:19" ht="19.5" thickTop="1">
      <c r="A72" s="13" t="s">
        <v>42</v>
      </c>
      <c r="C72" s="24" t="s">
        <v>78</v>
      </c>
      <c r="M72" s="13" t="s">
        <v>42</v>
      </c>
      <c r="O72" s="24" t="s">
        <v>78</v>
      </c>
    </row>
    <row r="73" spans="1:19" ht="25.5">
      <c r="A73" s="1113" t="s">
        <v>531</v>
      </c>
      <c r="C73" s="23" t="s">
        <v>562</v>
      </c>
      <c r="G73" s="257" t="s">
        <v>797</v>
      </c>
      <c r="M73" s="23" t="s">
        <v>531</v>
      </c>
      <c r="O73" s="23" t="s">
        <v>562</v>
      </c>
      <c r="S73" s="257" t="s">
        <v>797</v>
      </c>
    </row>
    <row r="75" spans="1:19" ht="18.75">
      <c r="A75" s="13" t="s">
        <v>36</v>
      </c>
      <c r="C75" s="14">
        <v>9</v>
      </c>
      <c r="M75" s="13" t="s">
        <v>36</v>
      </c>
      <c r="O75" s="14">
        <v>9</v>
      </c>
    </row>
    <row r="76" spans="1:19" ht="18.75">
      <c r="A76" s="13" t="s">
        <v>37</v>
      </c>
      <c r="C76" s="14">
        <v>13</v>
      </c>
      <c r="M76" s="13" t="s">
        <v>37</v>
      </c>
      <c r="O76" s="14">
        <v>13</v>
      </c>
    </row>
    <row r="77" spans="1:19" ht="18.75">
      <c r="A77" s="13" t="s">
        <v>38</v>
      </c>
      <c r="C77" s="14">
        <v>7</v>
      </c>
      <c r="M77" s="13" t="s">
        <v>38</v>
      </c>
      <c r="O77" s="14">
        <v>7</v>
      </c>
    </row>
    <row r="78" spans="1:19" ht="19.5" thickBot="1">
      <c r="A78" s="13" t="s">
        <v>39</v>
      </c>
      <c r="C78" s="15" t="s">
        <v>77</v>
      </c>
      <c r="M78" s="13" t="s">
        <v>39</v>
      </c>
      <c r="O78" s="15" t="s">
        <v>77</v>
      </c>
    </row>
    <row r="79" spans="1:19" ht="21.75" thickTop="1" thickBot="1">
      <c r="A79" s="16" t="s">
        <v>41</v>
      </c>
      <c r="B79" s="25">
        <v>1</v>
      </c>
      <c r="C79" s="77">
        <v>2</v>
      </c>
      <c r="D79" s="74">
        <v>3</v>
      </c>
      <c r="E79" s="75">
        <v>4</v>
      </c>
      <c r="F79" s="75">
        <v>5</v>
      </c>
      <c r="G79" s="76">
        <v>6</v>
      </c>
      <c r="M79" s="16" t="s">
        <v>41</v>
      </c>
      <c r="N79" s="25">
        <v>1</v>
      </c>
      <c r="O79" s="77">
        <v>2</v>
      </c>
      <c r="P79" s="74">
        <v>3</v>
      </c>
      <c r="Q79" s="75">
        <v>4</v>
      </c>
      <c r="R79" s="75">
        <v>5</v>
      </c>
      <c r="S79" s="76">
        <v>6</v>
      </c>
    </row>
    <row r="80" spans="1:19" ht="21.75" thickTop="1" thickBot="1">
      <c r="A80" s="17"/>
      <c r="B80" s="71"/>
      <c r="C80" s="71"/>
      <c r="D80" s="69"/>
      <c r="E80" s="70"/>
      <c r="F80" s="73"/>
      <c r="G80" s="72"/>
      <c r="M80" s="17"/>
      <c r="N80" s="71"/>
      <c r="O80" s="71"/>
      <c r="P80" s="69"/>
      <c r="Q80" s="70"/>
      <c r="R80" s="73"/>
      <c r="S80" s="72"/>
    </row>
    <row r="81" spans="1:19" ht="19.5" thickTop="1">
      <c r="A81" s="13" t="s">
        <v>42</v>
      </c>
      <c r="C81" s="24" t="s">
        <v>563</v>
      </c>
      <c r="M81" s="13" t="s">
        <v>42</v>
      </c>
      <c r="O81" s="24" t="s">
        <v>563</v>
      </c>
    </row>
    <row r="82" spans="1:19" ht="33" customHeight="1">
      <c r="A82" s="13"/>
      <c r="C82" s="24"/>
      <c r="M82" s="13"/>
      <c r="O82" s="24"/>
    </row>
    <row r="83" spans="1:19" ht="25.5">
      <c r="A83" s="1113" t="s">
        <v>531</v>
      </c>
      <c r="C83" s="23" t="s">
        <v>565</v>
      </c>
      <c r="F83" s="257" t="s">
        <v>797</v>
      </c>
      <c r="M83" s="23" t="s">
        <v>531</v>
      </c>
      <c r="O83" s="23" t="s">
        <v>565</v>
      </c>
      <c r="R83" s="257" t="s">
        <v>797</v>
      </c>
    </row>
    <row r="85" spans="1:19" ht="18.75">
      <c r="A85" s="13" t="s">
        <v>36</v>
      </c>
      <c r="C85" s="14">
        <v>10</v>
      </c>
      <c r="M85" s="13" t="s">
        <v>36</v>
      </c>
      <c r="O85" s="14">
        <v>10</v>
      </c>
    </row>
    <row r="86" spans="1:19" ht="18.75">
      <c r="A86" s="13" t="s">
        <v>37</v>
      </c>
      <c r="C86" s="14">
        <v>10</v>
      </c>
      <c r="M86" s="13" t="s">
        <v>37</v>
      </c>
      <c r="O86" s="14">
        <v>10</v>
      </c>
    </row>
    <row r="87" spans="1:19" ht="18.75">
      <c r="A87" s="13" t="s">
        <v>38</v>
      </c>
      <c r="C87" s="14">
        <v>5</v>
      </c>
      <c r="M87" s="13" t="s">
        <v>38</v>
      </c>
      <c r="O87" s="14">
        <v>5</v>
      </c>
    </row>
    <row r="88" spans="1:19" ht="19.5" thickBot="1">
      <c r="A88" s="13" t="s">
        <v>39</v>
      </c>
      <c r="C88" s="15" t="s">
        <v>51</v>
      </c>
      <c r="M88" s="13" t="s">
        <v>39</v>
      </c>
      <c r="O88" s="15" t="s">
        <v>51</v>
      </c>
    </row>
    <row r="89" spans="1:19" ht="21.75" thickTop="1" thickBot="1">
      <c r="A89" s="16" t="s">
        <v>41</v>
      </c>
      <c r="B89" s="25">
        <v>1</v>
      </c>
      <c r="C89" s="77">
        <v>2</v>
      </c>
      <c r="D89" s="74">
        <v>3</v>
      </c>
      <c r="E89" s="75">
        <v>4</v>
      </c>
      <c r="F89" s="75">
        <v>5</v>
      </c>
      <c r="G89" s="76">
        <v>6</v>
      </c>
      <c r="M89" s="16" t="s">
        <v>41</v>
      </c>
      <c r="N89" s="25">
        <v>1</v>
      </c>
      <c r="O89" s="77">
        <v>2</v>
      </c>
      <c r="P89" s="74">
        <v>3</v>
      </c>
      <c r="Q89" s="75">
        <v>4</v>
      </c>
      <c r="R89" s="75">
        <v>5</v>
      </c>
      <c r="S89" s="76">
        <v>6</v>
      </c>
    </row>
    <row r="90" spans="1:19" ht="21.75" thickTop="1" thickBot="1">
      <c r="A90" s="17"/>
      <c r="B90" s="71"/>
      <c r="C90" s="71"/>
      <c r="D90" s="69"/>
      <c r="E90" s="70"/>
      <c r="F90" s="73"/>
      <c r="G90" s="72"/>
      <c r="M90" s="17"/>
      <c r="N90" s="71"/>
      <c r="O90" s="71"/>
      <c r="P90" s="69"/>
      <c r="Q90" s="70"/>
      <c r="R90" s="73"/>
      <c r="S90" s="72"/>
    </row>
    <row r="91" spans="1:19" ht="19.5" thickTop="1">
      <c r="A91" s="13" t="s">
        <v>42</v>
      </c>
      <c r="C91" s="24" t="s">
        <v>564</v>
      </c>
      <c r="M91" s="13" t="s">
        <v>42</v>
      </c>
      <c r="O91" s="24" t="s">
        <v>564</v>
      </c>
    </row>
    <row r="92" spans="1:19" ht="18.75">
      <c r="A92" s="13"/>
      <c r="B92" s="13"/>
      <c r="C92" s="24"/>
      <c r="M92" s="13"/>
      <c r="N92" s="13"/>
      <c r="O92" s="24"/>
    </row>
    <row r="93" spans="1:19" ht="32.25" customHeight="1">
      <c r="A93" s="13"/>
      <c r="C93" s="24"/>
      <c r="M93" s="13"/>
      <c r="O93" s="24"/>
    </row>
    <row r="94" spans="1:19" ht="25.5">
      <c r="A94" s="1121" t="s">
        <v>532</v>
      </c>
      <c r="C94" s="23" t="s">
        <v>566</v>
      </c>
      <c r="M94" s="23" t="s">
        <v>532</v>
      </c>
      <c r="O94" s="23" t="s">
        <v>566</v>
      </c>
    </row>
    <row r="96" spans="1:19" ht="18.75">
      <c r="A96" s="13" t="s">
        <v>36</v>
      </c>
      <c r="C96" s="275">
        <v>11</v>
      </c>
      <c r="M96" s="13" t="s">
        <v>36</v>
      </c>
      <c r="O96" s="275">
        <v>11</v>
      </c>
    </row>
    <row r="97" spans="1:21" ht="18.75">
      <c r="A97" s="13" t="s">
        <v>37</v>
      </c>
      <c r="C97" s="275">
        <v>13</v>
      </c>
      <c r="M97" s="13" t="s">
        <v>37</v>
      </c>
      <c r="O97" s="275">
        <v>13</v>
      </c>
    </row>
    <row r="98" spans="1:21" ht="18.75">
      <c r="A98" s="13" t="s">
        <v>38</v>
      </c>
      <c r="C98" s="275">
        <v>11</v>
      </c>
      <c r="M98" s="13" t="s">
        <v>38</v>
      </c>
      <c r="O98" s="275">
        <v>11</v>
      </c>
    </row>
    <row r="99" spans="1:21" ht="19.5" thickBot="1">
      <c r="A99" s="13" t="s">
        <v>39</v>
      </c>
      <c r="C99" s="14" t="s">
        <v>494</v>
      </c>
      <c r="M99" s="13" t="s">
        <v>39</v>
      </c>
      <c r="O99" s="14" t="s">
        <v>494</v>
      </c>
    </row>
    <row r="100" spans="1:21" ht="21.75" thickTop="1" thickBot="1">
      <c r="A100" s="16" t="s">
        <v>41</v>
      </c>
      <c r="B100" s="25">
        <v>1</v>
      </c>
      <c r="C100" s="77">
        <v>2</v>
      </c>
      <c r="D100" s="74">
        <v>3</v>
      </c>
      <c r="E100" s="75">
        <v>4</v>
      </c>
      <c r="F100" s="76">
        <v>5</v>
      </c>
      <c r="M100" s="16" t="s">
        <v>41</v>
      </c>
      <c r="N100" s="25">
        <v>1</v>
      </c>
      <c r="O100" s="77">
        <v>2</v>
      </c>
      <c r="P100" s="74">
        <v>3</v>
      </c>
      <c r="Q100" s="75">
        <v>4</v>
      </c>
      <c r="R100" s="76">
        <v>5</v>
      </c>
    </row>
    <row r="101" spans="1:21" ht="21.75" thickTop="1" thickBot="1">
      <c r="A101" s="17"/>
      <c r="B101" s="71"/>
      <c r="C101" s="69"/>
      <c r="D101" s="70"/>
      <c r="E101" s="73"/>
      <c r="F101" s="72"/>
      <c r="M101" s="17"/>
      <c r="N101" s="71"/>
      <c r="O101" s="69"/>
      <c r="P101" s="70"/>
      <c r="Q101" s="73"/>
      <c r="R101" s="72"/>
    </row>
    <row r="102" spans="1:21" ht="19.5" thickTop="1">
      <c r="A102" s="13" t="s">
        <v>42</v>
      </c>
      <c r="C102" s="24" t="s">
        <v>567</v>
      </c>
      <c r="M102" s="13" t="s">
        <v>42</v>
      </c>
      <c r="O102" s="24" t="s">
        <v>567</v>
      </c>
    </row>
    <row r="103" spans="1:21" ht="18.75">
      <c r="A103" s="13"/>
      <c r="C103" s="24"/>
      <c r="M103" s="13"/>
      <c r="O103" s="24"/>
    </row>
    <row r="104" spans="1:21" ht="25.5">
      <c r="A104" s="1826" t="s">
        <v>531</v>
      </c>
      <c r="C104" s="23" t="s">
        <v>551</v>
      </c>
      <c r="I104" s="255"/>
      <c r="M104" s="80" t="s">
        <v>728</v>
      </c>
      <c r="O104" s="23" t="s">
        <v>551</v>
      </c>
      <c r="T104" s="257" t="s">
        <v>797</v>
      </c>
      <c r="U104" s="255"/>
    </row>
    <row r="105" spans="1:21" ht="19.5">
      <c r="G105" s="257" t="s">
        <v>797</v>
      </c>
    </row>
    <row r="106" spans="1:21" ht="18.75">
      <c r="A106" s="13" t="s">
        <v>36</v>
      </c>
      <c r="C106" s="14">
        <v>6</v>
      </c>
      <c r="M106" s="13" t="s">
        <v>36</v>
      </c>
      <c r="O106" s="14">
        <v>6</v>
      </c>
    </row>
    <row r="107" spans="1:21" ht="18.75">
      <c r="A107" s="13" t="s">
        <v>45</v>
      </c>
      <c r="C107" s="14">
        <v>16</v>
      </c>
      <c r="M107" s="13" t="s">
        <v>45</v>
      </c>
      <c r="O107" s="14">
        <v>16</v>
      </c>
    </row>
    <row r="108" spans="1:21" ht="18.75">
      <c r="A108" s="13" t="s">
        <v>37</v>
      </c>
      <c r="C108" s="14">
        <v>6</v>
      </c>
      <c r="M108" s="13" t="s">
        <v>37</v>
      </c>
      <c r="O108" s="14">
        <v>6</v>
      </c>
    </row>
    <row r="109" spans="1:21" ht="18.75">
      <c r="A109" s="13" t="s">
        <v>38</v>
      </c>
      <c r="C109" s="14">
        <v>7</v>
      </c>
      <c r="M109" s="13" t="s">
        <v>38</v>
      </c>
      <c r="O109" s="14">
        <v>7</v>
      </c>
    </row>
    <row r="110" spans="1:21" ht="19.5" thickBot="1">
      <c r="A110" s="13" t="s">
        <v>39</v>
      </c>
      <c r="C110" s="15" t="s">
        <v>113</v>
      </c>
      <c r="M110" s="13" t="s">
        <v>39</v>
      </c>
      <c r="O110" s="15" t="s">
        <v>113</v>
      </c>
    </row>
    <row r="111" spans="1:21" ht="21.75" thickTop="1" thickBot="1">
      <c r="A111" s="16" t="s">
        <v>41</v>
      </c>
      <c r="B111" s="25">
        <v>1</v>
      </c>
      <c r="C111" s="77">
        <v>2</v>
      </c>
      <c r="D111" s="74">
        <v>3</v>
      </c>
      <c r="E111" s="75">
        <v>4</v>
      </c>
      <c r="F111" s="75">
        <v>5</v>
      </c>
      <c r="G111" s="75">
        <v>6</v>
      </c>
      <c r="H111" s="76">
        <v>7</v>
      </c>
      <c r="M111" s="16" t="s">
        <v>41</v>
      </c>
      <c r="N111" s="25">
        <v>1</v>
      </c>
      <c r="O111" s="77">
        <v>2</v>
      </c>
      <c r="P111" s="74">
        <v>3</v>
      </c>
      <c r="Q111" s="75">
        <v>4</v>
      </c>
      <c r="R111" s="75">
        <v>5</v>
      </c>
      <c r="S111" s="75">
        <v>6</v>
      </c>
      <c r="T111" s="76">
        <v>7</v>
      </c>
    </row>
    <row r="112" spans="1:21" ht="21.75" thickTop="1" thickBot="1">
      <c r="A112" s="17"/>
      <c r="B112" s="71"/>
      <c r="C112" s="71"/>
      <c r="D112" s="69"/>
      <c r="E112" s="70"/>
      <c r="F112" s="18"/>
      <c r="G112" s="19"/>
      <c r="H112" s="72"/>
      <c r="M112" s="17"/>
      <c r="N112" s="71"/>
      <c r="O112" s="71"/>
      <c r="P112" s="69"/>
      <c r="Q112" s="70"/>
      <c r="R112" s="18"/>
      <c r="S112" s="19"/>
      <c r="T112" s="72"/>
    </row>
    <row r="113" spans="1:19" ht="19.5" thickTop="1">
      <c r="A113" s="13" t="s">
        <v>42</v>
      </c>
      <c r="C113" s="24" t="s">
        <v>115</v>
      </c>
      <c r="M113" s="13" t="s">
        <v>42</v>
      </c>
      <c r="O113" s="24" t="s">
        <v>115</v>
      </c>
    </row>
    <row r="115" spans="1:19" ht="18.75">
      <c r="A115" s="13"/>
      <c r="C115" s="24"/>
      <c r="M115" s="13"/>
      <c r="O115" s="24"/>
    </row>
    <row r="117" spans="1:19" ht="21.75" customHeight="1"/>
    <row r="118" spans="1:19" ht="25.5">
      <c r="A118" s="259" t="s">
        <v>531</v>
      </c>
      <c r="C118" s="23" t="s">
        <v>552</v>
      </c>
      <c r="M118" s="23" t="s">
        <v>531</v>
      </c>
      <c r="O118" s="23" t="s">
        <v>552</v>
      </c>
    </row>
    <row r="120" spans="1:19" ht="18.75">
      <c r="A120" s="13" t="s">
        <v>36</v>
      </c>
      <c r="C120" s="275">
        <v>2</v>
      </c>
      <c r="M120" s="13" t="s">
        <v>36</v>
      </c>
      <c r="O120" s="275">
        <v>2</v>
      </c>
    </row>
    <row r="121" spans="1:19" ht="18.75">
      <c r="A121" s="13" t="s">
        <v>45</v>
      </c>
      <c r="C121" s="275">
        <v>8</v>
      </c>
      <c r="M121" s="13" t="s">
        <v>45</v>
      </c>
      <c r="O121" s="275">
        <v>8</v>
      </c>
    </row>
    <row r="122" spans="1:19" ht="18.75">
      <c r="A122" s="13" t="s">
        <v>37</v>
      </c>
      <c r="C122" s="275">
        <v>1</v>
      </c>
      <c r="M122" s="13" t="s">
        <v>37</v>
      </c>
      <c r="O122" s="275">
        <v>1</v>
      </c>
    </row>
    <row r="123" spans="1:19" ht="18.75">
      <c r="A123" s="13" t="s">
        <v>38</v>
      </c>
      <c r="C123" s="275">
        <v>2</v>
      </c>
      <c r="M123" s="13" t="s">
        <v>38</v>
      </c>
      <c r="O123" s="275">
        <v>2</v>
      </c>
    </row>
    <row r="124" spans="1:19" ht="19.5" thickBot="1">
      <c r="A124" s="13" t="s">
        <v>39</v>
      </c>
      <c r="C124" s="15" t="s">
        <v>71</v>
      </c>
      <c r="M124" s="13" t="s">
        <v>39</v>
      </c>
      <c r="O124" s="15" t="s">
        <v>71</v>
      </c>
    </row>
    <row r="125" spans="1:19" ht="21.75" thickTop="1" thickBot="1">
      <c r="A125" s="16" t="s">
        <v>41</v>
      </c>
      <c r="B125" s="25">
        <v>1</v>
      </c>
      <c r="C125" s="77">
        <v>2</v>
      </c>
      <c r="D125" s="74">
        <v>3</v>
      </c>
      <c r="E125" s="75">
        <v>4</v>
      </c>
      <c r="F125" s="75">
        <v>5</v>
      </c>
      <c r="G125" s="76">
        <v>6</v>
      </c>
      <c r="M125" s="16" t="s">
        <v>41</v>
      </c>
      <c r="N125" s="25">
        <v>1</v>
      </c>
      <c r="O125" s="77">
        <v>2</v>
      </c>
      <c r="P125" s="74">
        <v>3</v>
      </c>
      <c r="Q125" s="75">
        <v>4</v>
      </c>
      <c r="R125" s="75">
        <v>5</v>
      </c>
      <c r="S125" s="76">
        <v>6</v>
      </c>
    </row>
    <row r="126" spans="1:19" ht="21.75" thickTop="1" thickBot="1">
      <c r="A126" s="17"/>
      <c r="B126" s="71"/>
      <c r="C126" s="71"/>
      <c r="D126" s="69"/>
      <c r="E126" s="70"/>
      <c r="F126" s="73"/>
      <c r="G126" s="73"/>
      <c r="M126" s="17"/>
      <c r="N126" s="71"/>
      <c r="O126" s="71"/>
      <c r="P126" s="69"/>
      <c r="Q126" s="70"/>
      <c r="R126" s="73"/>
      <c r="S126" s="73"/>
    </row>
    <row r="127" spans="1:19" ht="19.5" thickTop="1">
      <c r="A127" s="13" t="s">
        <v>42</v>
      </c>
      <c r="C127" s="24" t="s">
        <v>72</v>
      </c>
      <c r="M127" s="13" t="s">
        <v>42</v>
      </c>
      <c r="O127" s="24" t="s">
        <v>72</v>
      </c>
    </row>
    <row r="128" spans="1:19" ht="18.75">
      <c r="A128" s="13"/>
      <c r="C128" s="24"/>
      <c r="M128" s="13"/>
      <c r="O128" s="24"/>
    </row>
    <row r="129" spans="1:24" ht="25.5">
      <c r="A129" s="1511" t="s">
        <v>533</v>
      </c>
      <c r="E129" s="23" t="s">
        <v>553</v>
      </c>
      <c r="M129" s="23" t="s">
        <v>533</v>
      </c>
      <c r="Q129" s="23" t="s">
        <v>553</v>
      </c>
    </row>
    <row r="131" spans="1:24" ht="18.75">
      <c r="A131" s="13" t="s">
        <v>36</v>
      </c>
      <c r="C131" s="275">
        <v>12</v>
      </c>
      <c r="M131" s="13" t="s">
        <v>36</v>
      </c>
      <c r="O131" s="275">
        <v>12</v>
      </c>
    </row>
    <row r="132" spans="1:24" ht="18.75">
      <c r="A132" s="13" t="s">
        <v>37</v>
      </c>
      <c r="C132" s="275">
        <v>14</v>
      </c>
      <c r="E132" t="s">
        <v>728</v>
      </c>
      <c r="M132" s="13" t="s">
        <v>37</v>
      </c>
      <c r="O132" s="275">
        <v>14</v>
      </c>
    </row>
    <row r="133" spans="1:24" ht="18.75">
      <c r="A133" s="13" t="s">
        <v>38</v>
      </c>
      <c r="C133" s="275">
        <v>11</v>
      </c>
      <c r="M133" s="13" t="s">
        <v>38</v>
      </c>
      <c r="O133" s="275">
        <v>11</v>
      </c>
    </row>
    <row r="134" spans="1:24" ht="19.5" thickBot="1">
      <c r="A134" s="13" t="s">
        <v>39</v>
      </c>
      <c r="C134" s="15" t="s">
        <v>122</v>
      </c>
      <c r="M134" s="13" t="s">
        <v>39</v>
      </c>
      <c r="O134" s="15" t="s">
        <v>122</v>
      </c>
    </row>
    <row r="135" spans="1:24" ht="21.75" thickTop="1" thickBot="1">
      <c r="A135" s="16" t="s">
        <v>41</v>
      </c>
      <c r="B135" s="25">
        <v>1</v>
      </c>
      <c r="C135" s="25">
        <v>2</v>
      </c>
      <c r="D135" s="25">
        <v>3</v>
      </c>
      <c r="E135" s="77">
        <v>4</v>
      </c>
      <c r="F135" s="77">
        <v>5</v>
      </c>
      <c r="G135" s="77">
        <v>6</v>
      </c>
      <c r="H135" s="77">
        <v>7</v>
      </c>
      <c r="I135" s="75">
        <v>8</v>
      </c>
      <c r="J135" s="75">
        <v>9</v>
      </c>
      <c r="K135" s="75">
        <v>10</v>
      </c>
      <c r="L135" s="76">
        <v>11</v>
      </c>
      <c r="M135" s="16" t="s">
        <v>41</v>
      </c>
      <c r="N135" s="25">
        <v>1</v>
      </c>
      <c r="O135" s="25">
        <v>2</v>
      </c>
      <c r="P135" s="25">
        <v>3</v>
      </c>
      <c r="Q135" s="77">
        <v>4</v>
      </c>
      <c r="R135" s="77">
        <v>5</v>
      </c>
      <c r="S135" s="77">
        <v>6</v>
      </c>
      <c r="T135" s="77">
        <v>7</v>
      </c>
      <c r="U135" s="75">
        <v>8</v>
      </c>
      <c r="V135" s="75">
        <v>9</v>
      </c>
      <c r="W135" s="75">
        <v>10</v>
      </c>
      <c r="X135" s="76">
        <v>11</v>
      </c>
    </row>
    <row r="136" spans="1:24" ht="21.75" thickTop="1" thickBot="1">
      <c r="A136" s="17"/>
      <c r="B136" s="71"/>
      <c r="C136" s="69"/>
      <c r="D136" s="69"/>
      <c r="E136" s="70"/>
      <c r="F136" s="70"/>
      <c r="G136" s="73"/>
      <c r="H136" s="73"/>
      <c r="I136" s="20"/>
      <c r="J136" s="20"/>
      <c r="K136" s="20"/>
      <c r="L136" s="21"/>
      <c r="M136" s="17"/>
      <c r="N136" s="71"/>
      <c r="O136" s="69"/>
      <c r="P136" s="69"/>
      <c r="Q136" s="70"/>
      <c r="R136" s="70"/>
      <c r="S136" s="73"/>
      <c r="T136" s="73"/>
      <c r="U136" s="20"/>
      <c r="V136" s="20"/>
      <c r="W136" s="20"/>
      <c r="X136" s="21"/>
    </row>
    <row r="137" spans="1:24" ht="19.5" thickTop="1">
      <c r="A137" s="13" t="s">
        <v>42</v>
      </c>
      <c r="C137" s="24" t="s">
        <v>117</v>
      </c>
      <c r="M137" s="13" t="s">
        <v>42</v>
      </c>
      <c r="O137" s="24" t="s">
        <v>117</v>
      </c>
    </row>
    <row r="138" spans="1:24" ht="18.75">
      <c r="C138" s="24"/>
      <c r="O138" s="24"/>
    </row>
    <row r="139" spans="1:24" ht="25.5">
      <c r="A139" s="1825" t="s">
        <v>533</v>
      </c>
      <c r="E139" s="23" t="s">
        <v>554</v>
      </c>
      <c r="M139" s="23" t="s">
        <v>533</v>
      </c>
      <c r="Q139" s="23" t="s">
        <v>554</v>
      </c>
    </row>
    <row r="141" spans="1:24" ht="18.75">
      <c r="A141" s="13" t="s">
        <v>36</v>
      </c>
      <c r="C141" s="275">
        <v>14</v>
      </c>
      <c r="M141" s="13" t="s">
        <v>36</v>
      </c>
      <c r="O141" s="275">
        <v>14</v>
      </c>
    </row>
    <row r="142" spans="1:24" ht="18.75">
      <c r="A142" s="13" t="s">
        <v>37</v>
      </c>
      <c r="C142" s="275">
        <v>21</v>
      </c>
      <c r="M142" s="13" t="s">
        <v>37</v>
      </c>
      <c r="O142" s="275">
        <v>21</v>
      </c>
    </row>
    <row r="143" spans="1:24" ht="18.75">
      <c r="A143" s="13" t="s">
        <v>38</v>
      </c>
      <c r="C143" s="275">
        <v>16</v>
      </c>
      <c r="M143" s="13" t="s">
        <v>38</v>
      </c>
      <c r="O143" s="275">
        <v>16</v>
      </c>
    </row>
    <row r="144" spans="1:24" ht="19.5" thickBot="1">
      <c r="A144" s="13" t="s">
        <v>39</v>
      </c>
      <c r="C144" s="14" t="s">
        <v>118</v>
      </c>
      <c r="M144" s="13" t="s">
        <v>39</v>
      </c>
      <c r="O144" s="14" t="s">
        <v>118</v>
      </c>
    </row>
    <row r="145" spans="1:22" ht="21.75" thickTop="1" thickBot="1">
      <c r="A145" s="16" t="s">
        <v>41</v>
      </c>
      <c r="B145" s="25">
        <v>1</v>
      </c>
      <c r="C145" s="25">
        <v>2</v>
      </c>
      <c r="D145" s="77">
        <v>3</v>
      </c>
      <c r="E145" s="77">
        <v>4</v>
      </c>
      <c r="F145" s="74">
        <v>5</v>
      </c>
      <c r="G145" s="74">
        <v>6</v>
      </c>
      <c r="H145" s="75">
        <v>7</v>
      </c>
      <c r="I145" s="75">
        <v>8</v>
      </c>
      <c r="J145" s="76">
        <v>9</v>
      </c>
      <c r="M145" s="16" t="s">
        <v>41</v>
      </c>
      <c r="N145" s="25">
        <v>1</v>
      </c>
      <c r="O145" s="25">
        <v>2</v>
      </c>
      <c r="P145" s="77">
        <v>3</v>
      </c>
      <c r="Q145" s="77">
        <v>4</v>
      </c>
      <c r="R145" s="74">
        <v>5</v>
      </c>
      <c r="S145" s="74">
        <v>6</v>
      </c>
      <c r="T145" s="75">
        <v>7</v>
      </c>
      <c r="U145" s="75">
        <v>8</v>
      </c>
      <c r="V145" s="76">
        <v>9</v>
      </c>
    </row>
    <row r="146" spans="1:22" ht="21.75" thickTop="1" thickBot="1">
      <c r="A146" s="17"/>
      <c r="B146" s="71"/>
      <c r="C146" s="71"/>
      <c r="D146" s="69"/>
      <c r="E146" s="69"/>
      <c r="F146" s="70"/>
      <c r="G146" s="70"/>
      <c r="H146" s="73"/>
      <c r="I146" s="73"/>
      <c r="J146" s="72"/>
      <c r="M146" s="17"/>
      <c r="N146" s="71"/>
      <c r="O146" s="71"/>
      <c r="P146" s="69"/>
      <c r="Q146" s="69"/>
      <c r="R146" s="70"/>
      <c r="S146" s="70"/>
      <c r="T146" s="73"/>
      <c r="U146" s="73"/>
      <c r="V146" s="72"/>
    </row>
    <row r="147" spans="1:22" ht="19.5" thickTop="1">
      <c r="A147" s="13" t="s">
        <v>42</v>
      </c>
      <c r="C147" s="24" t="s">
        <v>119</v>
      </c>
      <c r="M147" s="13" t="s">
        <v>42</v>
      </c>
      <c r="O147" s="24" t="s">
        <v>119</v>
      </c>
    </row>
    <row r="148" spans="1:22" ht="18.75">
      <c r="C148" s="24"/>
      <c r="O148" s="24"/>
    </row>
    <row r="152" spans="1:22" ht="25.5">
      <c r="A152" s="1825" t="s">
        <v>531</v>
      </c>
      <c r="B152" s="23" t="s">
        <v>555</v>
      </c>
      <c r="M152" s="23" t="s">
        <v>531</v>
      </c>
      <c r="N152" s="23" t="s">
        <v>555</v>
      </c>
    </row>
    <row r="153" spans="1:22" ht="19.5">
      <c r="G153" s="257" t="s">
        <v>797</v>
      </c>
      <c r="S153" s="257" t="s">
        <v>797</v>
      </c>
    </row>
    <row r="154" spans="1:22" ht="18.75">
      <c r="A154" s="13" t="s">
        <v>36</v>
      </c>
      <c r="C154" s="14">
        <v>10</v>
      </c>
      <c r="M154" s="13" t="s">
        <v>36</v>
      </c>
      <c r="O154" s="14">
        <v>10</v>
      </c>
    </row>
    <row r="155" spans="1:22" ht="18.75">
      <c r="A155" s="13" t="s">
        <v>37</v>
      </c>
      <c r="C155" s="14">
        <v>16</v>
      </c>
      <c r="M155" s="13" t="s">
        <v>37</v>
      </c>
      <c r="O155" s="14">
        <v>16</v>
      </c>
    </row>
    <row r="156" spans="1:22" ht="18.75">
      <c r="A156" s="13" t="s">
        <v>38</v>
      </c>
      <c r="C156" s="14">
        <v>14</v>
      </c>
      <c r="M156" s="13" t="s">
        <v>38</v>
      </c>
      <c r="O156" s="14">
        <v>14</v>
      </c>
    </row>
    <row r="157" spans="1:22" ht="19.5" thickBot="1">
      <c r="A157" s="13" t="s">
        <v>39</v>
      </c>
      <c r="C157" s="15" t="s">
        <v>79</v>
      </c>
      <c r="M157" s="13" t="s">
        <v>39</v>
      </c>
      <c r="O157" s="15" t="s">
        <v>79</v>
      </c>
    </row>
    <row r="158" spans="1:22" ht="21.75" thickTop="1" thickBot="1">
      <c r="A158" s="16" t="s">
        <v>41</v>
      </c>
      <c r="B158" s="25">
        <v>1</v>
      </c>
      <c r="C158" s="77">
        <v>2</v>
      </c>
      <c r="D158" s="74">
        <v>3</v>
      </c>
      <c r="E158" s="75">
        <v>4</v>
      </c>
      <c r="F158" s="75">
        <v>5</v>
      </c>
      <c r="G158" s="76">
        <v>6</v>
      </c>
      <c r="M158" s="16" t="s">
        <v>41</v>
      </c>
      <c r="N158" s="25">
        <v>1</v>
      </c>
      <c r="O158" s="77">
        <v>2</v>
      </c>
      <c r="P158" s="74">
        <v>3</v>
      </c>
      <c r="Q158" s="75">
        <v>4</v>
      </c>
      <c r="R158" s="75">
        <v>5</v>
      </c>
      <c r="S158" s="76">
        <v>6</v>
      </c>
    </row>
    <row r="159" spans="1:22" ht="21.75" thickTop="1" thickBot="1">
      <c r="A159" s="17"/>
      <c r="B159" s="71"/>
      <c r="C159" s="71"/>
      <c r="D159" s="69"/>
      <c r="E159" s="70"/>
      <c r="F159" s="73"/>
      <c r="G159" s="72"/>
      <c r="M159" s="17"/>
      <c r="N159" s="71"/>
      <c r="O159" s="71"/>
      <c r="P159" s="69"/>
      <c r="Q159" s="70"/>
      <c r="R159" s="73"/>
      <c r="S159" s="72"/>
    </row>
    <row r="160" spans="1:22" ht="19.5" thickTop="1">
      <c r="A160" s="13" t="s">
        <v>42</v>
      </c>
      <c r="C160" s="24" t="s">
        <v>80</v>
      </c>
      <c r="M160" s="13" t="s">
        <v>42</v>
      </c>
      <c r="O160" s="24" t="s">
        <v>80</v>
      </c>
    </row>
    <row r="161" spans="1:18">
      <c r="B161" s="13"/>
      <c r="N161" s="13"/>
    </row>
    <row r="162" spans="1:18" ht="25.5">
      <c r="A162" s="1113" t="s">
        <v>532</v>
      </c>
      <c r="B162" s="23" t="s">
        <v>568</v>
      </c>
      <c r="M162" s="23" t="s">
        <v>532</v>
      </c>
      <c r="N162" s="23" t="s">
        <v>568</v>
      </c>
    </row>
    <row r="164" spans="1:18" ht="18.75">
      <c r="A164" s="13" t="s">
        <v>36</v>
      </c>
      <c r="C164" s="275">
        <v>12</v>
      </c>
      <c r="M164" s="13" t="s">
        <v>36</v>
      </c>
      <c r="O164" s="275">
        <v>12</v>
      </c>
    </row>
    <row r="165" spans="1:18" ht="18.75">
      <c r="A165" s="13" t="s">
        <v>37</v>
      </c>
      <c r="C165" s="275">
        <v>12</v>
      </c>
      <c r="M165" s="13" t="s">
        <v>37</v>
      </c>
      <c r="O165" s="275">
        <v>12</v>
      </c>
    </row>
    <row r="166" spans="1:18" ht="18.75">
      <c r="A166" s="13" t="s">
        <v>38</v>
      </c>
      <c r="C166" s="275">
        <v>9</v>
      </c>
      <c r="M166" s="13" t="s">
        <v>38</v>
      </c>
      <c r="O166" s="275">
        <v>9</v>
      </c>
    </row>
    <row r="167" spans="1:18" ht="19.5" thickBot="1">
      <c r="A167" s="13" t="s">
        <v>39</v>
      </c>
      <c r="C167" s="14" t="s">
        <v>51</v>
      </c>
      <c r="M167" s="13" t="s">
        <v>39</v>
      </c>
      <c r="O167" s="14" t="s">
        <v>51</v>
      </c>
    </row>
    <row r="168" spans="1:18" ht="21.75" thickTop="1" thickBot="1">
      <c r="A168" s="16" t="s">
        <v>41</v>
      </c>
      <c r="B168" s="25">
        <v>1</v>
      </c>
      <c r="C168" s="77">
        <v>2</v>
      </c>
      <c r="D168" s="74">
        <v>3</v>
      </c>
      <c r="E168" s="75">
        <v>4</v>
      </c>
      <c r="F168" s="76">
        <v>5</v>
      </c>
      <c r="M168" s="16" t="s">
        <v>41</v>
      </c>
      <c r="N168" s="25">
        <v>1</v>
      </c>
      <c r="O168" s="77">
        <v>2</v>
      </c>
      <c r="P168" s="74">
        <v>3</v>
      </c>
      <c r="Q168" s="75">
        <v>4</v>
      </c>
      <c r="R168" s="76">
        <v>5</v>
      </c>
    </row>
    <row r="169" spans="1:18" ht="21.75" thickTop="1" thickBot="1">
      <c r="A169" s="17"/>
      <c r="B169" s="71"/>
      <c r="C169" s="69"/>
      <c r="D169" s="70"/>
      <c r="E169" s="73"/>
      <c r="F169" s="72"/>
      <c r="M169" s="17"/>
      <c r="N169" s="71"/>
      <c r="O169" s="69"/>
      <c r="P169" s="70"/>
      <c r="Q169" s="73"/>
      <c r="R169" s="72"/>
    </row>
    <row r="170" spans="1:18" ht="19.5" thickTop="1">
      <c r="A170" s="13" t="s">
        <v>42</v>
      </c>
      <c r="C170" s="24" t="s">
        <v>569</v>
      </c>
      <c r="M170" s="13" t="s">
        <v>42</v>
      </c>
      <c r="O170" s="24" t="s">
        <v>569</v>
      </c>
    </row>
    <row r="171" spans="1:18" ht="21.75" customHeight="1"/>
    <row r="172" spans="1:18" ht="25.5">
      <c r="A172" s="1825" t="s">
        <v>532</v>
      </c>
      <c r="B172" s="23" t="s">
        <v>556</v>
      </c>
      <c r="M172" s="23" t="s">
        <v>532</v>
      </c>
      <c r="N172" s="23" t="s">
        <v>556</v>
      </c>
    </row>
    <row r="174" spans="1:18" ht="18.75">
      <c r="A174" s="13" t="s">
        <v>36</v>
      </c>
      <c r="C174" s="275">
        <v>10</v>
      </c>
      <c r="M174" s="13" t="s">
        <v>36</v>
      </c>
      <c r="O174" s="275">
        <v>10</v>
      </c>
    </row>
    <row r="175" spans="1:18" ht="18.75">
      <c r="A175" s="13" t="s">
        <v>37</v>
      </c>
      <c r="C175" s="275">
        <v>10</v>
      </c>
      <c r="M175" s="13" t="s">
        <v>37</v>
      </c>
      <c r="O175" s="275">
        <v>10</v>
      </c>
    </row>
    <row r="176" spans="1:18" ht="18.75">
      <c r="A176" s="13" t="s">
        <v>38</v>
      </c>
      <c r="C176" s="275">
        <v>9</v>
      </c>
      <c r="M176" s="13" t="s">
        <v>38</v>
      </c>
      <c r="O176" s="275">
        <v>9</v>
      </c>
    </row>
    <row r="177" spans="1:20" ht="19.5" thickBot="1">
      <c r="A177" s="13" t="s">
        <v>39</v>
      </c>
      <c r="C177" s="15" t="s">
        <v>123</v>
      </c>
      <c r="M177" s="13" t="s">
        <v>39</v>
      </c>
      <c r="O177" s="15" t="s">
        <v>123</v>
      </c>
    </row>
    <row r="178" spans="1:20" ht="21.75" thickTop="1" thickBot="1">
      <c r="A178" s="16" t="s">
        <v>41</v>
      </c>
      <c r="B178" s="25">
        <v>1</v>
      </c>
      <c r="C178" s="77">
        <v>2</v>
      </c>
      <c r="D178" s="74">
        <v>3</v>
      </c>
      <c r="E178" s="75">
        <v>4</v>
      </c>
      <c r="F178" s="76">
        <v>5</v>
      </c>
      <c r="M178" s="16" t="s">
        <v>41</v>
      </c>
      <c r="N178" s="25">
        <v>1</v>
      </c>
      <c r="O178" s="77">
        <v>2</v>
      </c>
      <c r="P178" s="74">
        <v>3</v>
      </c>
      <c r="Q178" s="75">
        <v>4</v>
      </c>
      <c r="R178" s="76">
        <v>5</v>
      </c>
    </row>
    <row r="179" spans="1:20" ht="21.75" thickTop="1" thickBot="1">
      <c r="A179" s="17"/>
      <c r="B179" s="71"/>
      <c r="C179" s="69"/>
      <c r="D179" s="70"/>
      <c r="E179" s="73"/>
      <c r="F179" s="72"/>
      <c r="M179" s="17"/>
      <c r="N179" s="71"/>
      <c r="O179" s="69"/>
      <c r="P179" s="70"/>
      <c r="Q179" s="73"/>
      <c r="R179" s="72"/>
    </row>
    <row r="180" spans="1:20" ht="19.5" thickTop="1">
      <c r="A180" s="13" t="s">
        <v>42</v>
      </c>
      <c r="C180" s="24" t="s">
        <v>124</v>
      </c>
      <c r="M180" s="13" t="s">
        <v>42</v>
      </c>
      <c r="O180" s="24" t="s">
        <v>124</v>
      </c>
    </row>
    <row r="182" spans="1:20" ht="25.5">
      <c r="A182" s="1113" t="s">
        <v>531</v>
      </c>
      <c r="C182" s="23" t="s">
        <v>557</v>
      </c>
      <c r="M182" s="23" t="s">
        <v>531</v>
      </c>
      <c r="O182" s="23" t="s">
        <v>557</v>
      </c>
    </row>
    <row r="184" spans="1:20" ht="18.75">
      <c r="A184" s="13" t="s">
        <v>36</v>
      </c>
      <c r="C184" s="275">
        <v>11</v>
      </c>
      <c r="M184" s="13" t="s">
        <v>36</v>
      </c>
      <c r="O184" s="275">
        <v>11</v>
      </c>
    </row>
    <row r="185" spans="1:20" ht="18.75">
      <c r="A185" s="13" t="s">
        <v>37</v>
      </c>
      <c r="C185" s="275">
        <v>16</v>
      </c>
      <c r="M185" s="13" t="s">
        <v>37</v>
      </c>
      <c r="O185" s="275">
        <v>16</v>
      </c>
    </row>
    <row r="186" spans="1:20" ht="18.75">
      <c r="A186" s="13" t="s">
        <v>38</v>
      </c>
      <c r="C186" s="275">
        <v>14</v>
      </c>
      <c r="M186" s="13" t="s">
        <v>38</v>
      </c>
      <c r="O186" s="275">
        <v>14</v>
      </c>
    </row>
    <row r="187" spans="1:20" ht="19.5" thickBot="1">
      <c r="A187" s="13" t="s">
        <v>39</v>
      </c>
      <c r="C187" s="14" t="s">
        <v>75</v>
      </c>
      <c r="M187" s="13" t="s">
        <v>39</v>
      </c>
      <c r="O187" s="14" t="s">
        <v>75</v>
      </c>
    </row>
    <row r="188" spans="1:20" ht="21.75" thickTop="1" thickBot="1">
      <c r="A188" s="16" t="s">
        <v>41</v>
      </c>
      <c r="B188" s="25">
        <v>1</v>
      </c>
      <c r="C188" s="77">
        <v>2</v>
      </c>
      <c r="D188" s="74">
        <v>3</v>
      </c>
      <c r="E188" s="75">
        <v>4</v>
      </c>
      <c r="F188" s="75">
        <v>5</v>
      </c>
      <c r="G188" s="75">
        <v>6</v>
      </c>
      <c r="H188" s="76">
        <v>7</v>
      </c>
      <c r="M188" s="16" t="s">
        <v>41</v>
      </c>
      <c r="N188" s="25">
        <v>1</v>
      </c>
      <c r="O188" s="77">
        <v>2</v>
      </c>
      <c r="P188" s="74">
        <v>3</v>
      </c>
      <c r="Q188" s="75">
        <v>4</v>
      </c>
      <c r="R188" s="75">
        <v>5</v>
      </c>
      <c r="S188" s="75">
        <v>6</v>
      </c>
      <c r="T188" s="76">
        <v>7</v>
      </c>
    </row>
    <row r="189" spans="1:20" ht="21.75" thickTop="1" thickBot="1">
      <c r="A189" s="17"/>
      <c r="B189" s="71"/>
      <c r="C189" s="71"/>
      <c r="D189" s="69"/>
      <c r="E189" s="70"/>
      <c r="F189" s="73"/>
      <c r="G189" s="73"/>
      <c r="H189" s="72"/>
      <c r="M189" s="17"/>
      <c r="N189" s="71"/>
      <c r="O189" s="71"/>
      <c r="P189" s="69"/>
      <c r="Q189" s="70"/>
      <c r="R189" s="73"/>
      <c r="S189" s="73"/>
      <c r="T189" s="72"/>
    </row>
    <row r="190" spans="1:20" ht="19.5" thickTop="1">
      <c r="A190" s="13" t="s">
        <v>42</v>
      </c>
      <c r="C190" s="24" t="s">
        <v>76</v>
      </c>
      <c r="M190" s="13" t="s">
        <v>42</v>
      </c>
      <c r="O190" s="24" t="s">
        <v>76</v>
      </c>
    </row>
    <row r="191" spans="1:20" ht="24.75" customHeight="1"/>
    <row r="192" spans="1:20" ht="25.5">
      <c r="A192" s="1113" t="s">
        <v>531</v>
      </c>
      <c r="C192" s="23" t="s">
        <v>570</v>
      </c>
      <c r="M192" s="23" t="s">
        <v>531</v>
      </c>
      <c r="O192" s="23" t="s">
        <v>570</v>
      </c>
    </row>
    <row r="194" spans="1:21" ht="18.75">
      <c r="A194" s="13" t="s">
        <v>36</v>
      </c>
      <c r="C194" s="275">
        <v>11</v>
      </c>
      <c r="M194" s="13" t="s">
        <v>36</v>
      </c>
      <c r="O194" s="275">
        <v>11</v>
      </c>
    </row>
    <row r="195" spans="1:21" ht="18.75">
      <c r="A195" s="13" t="s">
        <v>37</v>
      </c>
      <c r="C195" s="275">
        <v>13</v>
      </c>
      <c r="M195" s="13" t="s">
        <v>37</v>
      </c>
      <c r="O195" s="275">
        <v>13</v>
      </c>
    </row>
    <row r="196" spans="1:21" ht="18.75">
      <c r="A196" s="13" t="s">
        <v>38</v>
      </c>
      <c r="C196" s="275">
        <v>11</v>
      </c>
      <c r="M196" s="13" t="s">
        <v>38</v>
      </c>
      <c r="O196" s="275">
        <v>11</v>
      </c>
    </row>
    <row r="197" spans="1:21" ht="19.5" thickBot="1">
      <c r="A197" s="13" t="s">
        <v>39</v>
      </c>
      <c r="C197" s="14" t="s">
        <v>51</v>
      </c>
      <c r="M197" s="13" t="s">
        <v>39</v>
      </c>
      <c r="O197" s="14" t="s">
        <v>51</v>
      </c>
    </row>
    <row r="198" spans="1:21" ht="21.75" thickTop="1" thickBot="1">
      <c r="A198" s="16" t="s">
        <v>41</v>
      </c>
      <c r="B198" s="25">
        <v>1</v>
      </c>
      <c r="C198" s="77">
        <v>2</v>
      </c>
      <c r="D198" s="74">
        <v>3</v>
      </c>
      <c r="E198" s="75">
        <v>4</v>
      </c>
      <c r="F198" s="75">
        <v>5</v>
      </c>
      <c r="G198" s="76">
        <v>6</v>
      </c>
      <c r="M198" s="16" t="s">
        <v>41</v>
      </c>
      <c r="N198" s="25">
        <v>1</v>
      </c>
      <c r="O198" s="77">
        <v>2</v>
      </c>
      <c r="P198" s="74">
        <v>3</v>
      </c>
      <c r="Q198" s="75">
        <v>4</v>
      </c>
      <c r="R198" s="75">
        <v>5</v>
      </c>
      <c r="S198" s="76">
        <v>6</v>
      </c>
    </row>
    <row r="199" spans="1:21" ht="21.75" thickTop="1" thickBot="1">
      <c r="A199" s="17"/>
      <c r="B199" s="71"/>
      <c r="C199" s="71"/>
      <c r="D199" s="69"/>
      <c r="E199" s="70"/>
      <c r="F199" s="73"/>
      <c r="G199" s="72"/>
      <c r="M199" s="17"/>
      <c r="N199" s="71"/>
      <c r="O199" s="71"/>
      <c r="P199" s="69"/>
      <c r="Q199" s="70"/>
      <c r="R199" s="73"/>
      <c r="S199" s="72"/>
    </row>
    <row r="200" spans="1:21" ht="19.5" thickTop="1">
      <c r="A200" s="13" t="s">
        <v>42</v>
      </c>
      <c r="C200" s="24" t="s">
        <v>571</v>
      </c>
      <c r="M200" s="13" t="s">
        <v>42</v>
      </c>
      <c r="O200" s="24" t="s">
        <v>571</v>
      </c>
    </row>
    <row r="204" spans="1:21" ht="25.5">
      <c r="A204" s="1113" t="s">
        <v>531</v>
      </c>
      <c r="C204" s="23" t="s">
        <v>558</v>
      </c>
      <c r="I204" s="255"/>
      <c r="M204" s="23" t="s">
        <v>531</v>
      </c>
      <c r="O204" s="23" t="s">
        <v>558</v>
      </c>
      <c r="T204" s="257" t="s">
        <v>797</v>
      </c>
      <c r="U204" s="255"/>
    </row>
    <row r="205" spans="1:21" ht="19.5">
      <c r="G205" s="257" t="s">
        <v>797</v>
      </c>
    </row>
    <row r="206" spans="1:21" ht="18.75">
      <c r="A206" s="13" t="s">
        <v>36</v>
      </c>
      <c r="C206" s="14">
        <v>10</v>
      </c>
      <c r="M206" s="13" t="s">
        <v>36</v>
      </c>
      <c r="O206" s="14">
        <v>10</v>
      </c>
    </row>
    <row r="207" spans="1:21" ht="18.75">
      <c r="A207" s="13" t="s">
        <v>45</v>
      </c>
      <c r="C207" s="14">
        <v>8</v>
      </c>
      <c r="M207" s="13" t="s">
        <v>45</v>
      </c>
      <c r="O207" s="14">
        <v>8</v>
      </c>
    </row>
    <row r="208" spans="1:21" ht="18.75">
      <c r="A208" s="13" t="s">
        <v>37</v>
      </c>
      <c r="C208" s="14">
        <v>7</v>
      </c>
      <c r="M208" s="13" t="s">
        <v>37</v>
      </c>
      <c r="O208" s="14">
        <v>7</v>
      </c>
    </row>
    <row r="209" spans="1:23" ht="18.75">
      <c r="A209" s="13" t="s">
        <v>38</v>
      </c>
      <c r="C209" s="14">
        <v>4</v>
      </c>
      <c r="M209" s="13" t="s">
        <v>38</v>
      </c>
      <c r="O209" s="14">
        <v>4</v>
      </c>
    </row>
    <row r="210" spans="1:23" ht="19.5" thickBot="1">
      <c r="A210" s="13" t="s">
        <v>39</v>
      </c>
      <c r="C210" s="15" t="s">
        <v>77</v>
      </c>
      <c r="M210" s="13" t="s">
        <v>39</v>
      </c>
      <c r="O210" s="15" t="s">
        <v>77</v>
      </c>
    </row>
    <row r="211" spans="1:23" ht="21.75" thickTop="1" thickBot="1">
      <c r="A211" s="16" t="s">
        <v>41</v>
      </c>
      <c r="B211" s="25">
        <v>1</v>
      </c>
      <c r="C211" s="77">
        <v>2</v>
      </c>
      <c r="D211" s="75">
        <v>3</v>
      </c>
      <c r="E211" s="75">
        <v>4</v>
      </c>
      <c r="F211" s="75">
        <v>5</v>
      </c>
      <c r="G211" s="75">
        <v>6</v>
      </c>
      <c r="H211" s="76">
        <v>7</v>
      </c>
      <c r="M211" s="16" t="s">
        <v>41</v>
      </c>
      <c r="N211" s="25">
        <v>1</v>
      </c>
      <c r="O211" s="77">
        <v>2</v>
      </c>
      <c r="P211" s="75">
        <v>3</v>
      </c>
      <c r="Q211" s="75">
        <v>4</v>
      </c>
      <c r="R211" s="75">
        <v>5</v>
      </c>
      <c r="S211" s="75">
        <v>6</v>
      </c>
      <c r="T211" s="76">
        <v>7</v>
      </c>
    </row>
    <row r="212" spans="1:23" ht="21.75" thickTop="1" thickBot="1">
      <c r="A212" s="17"/>
      <c r="B212" s="71"/>
      <c r="C212" s="71"/>
      <c r="D212" s="71"/>
      <c r="E212" s="69"/>
      <c r="F212" s="70"/>
      <c r="G212" s="73"/>
      <c r="H212" s="73"/>
      <c r="M212" s="17"/>
      <c r="N212" s="71"/>
      <c r="O212" s="71"/>
      <c r="P212" s="71"/>
      <c r="Q212" s="69"/>
      <c r="R212" s="70"/>
      <c r="S212" s="73"/>
      <c r="T212" s="73"/>
    </row>
    <row r="213" spans="1:23" ht="19.5" thickTop="1">
      <c r="A213" s="13" t="s">
        <v>42</v>
      </c>
      <c r="C213" s="24" t="s">
        <v>81</v>
      </c>
      <c r="M213" s="13" t="s">
        <v>42</v>
      </c>
      <c r="O213" s="24" t="s">
        <v>81</v>
      </c>
    </row>
    <row r="214" spans="1:23" ht="18.75">
      <c r="A214" s="13"/>
      <c r="C214" s="24"/>
      <c r="M214" s="13"/>
      <c r="O214" s="24"/>
    </row>
    <row r="215" spans="1:23" ht="25.5">
      <c r="A215" s="259" t="s">
        <v>700</v>
      </c>
      <c r="C215" s="23" t="s">
        <v>2237</v>
      </c>
      <c r="H215" s="257"/>
      <c r="I215" s="255"/>
      <c r="M215" s="23" t="s">
        <v>700</v>
      </c>
      <c r="O215" s="23" t="s">
        <v>2193</v>
      </c>
      <c r="T215" s="257"/>
      <c r="U215" s="255"/>
    </row>
    <row r="217" spans="1:23" ht="18.75">
      <c r="A217" s="13" t="s">
        <v>36</v>
      </c>
      <c r="C217" s="14">
        <v>2</v>
      </c>
      <c r="M217" s="13" t="s">
        <v>36</v>
      </c>
      <c r="O217" s="14">
        <v>2</v>
      </c>
    </row>
    <row r="218" spans="1:23" ht="18.75">
      <c r="A218" s="13" t="s">
        <v>45</v>
      </c>
      <c r="C218" s="1714">
        <v>8</v>
      </c>
      <c r="M218" s="13" t="s">
        <v>45</v>
      </c>
      <c r="O218" s="1714">
        <v>8</v>
      </c>
    </row>
    <row r="219" spans="1:23" ht="18.75">
      <c r="A219" s="13" t="s">
        <v>37</v>
      </c>
      <c r="C219" s="14">
        <v>0</v>
      </c>
      <c r="M219" s="13" t="s">
        <v>37</v>
      </c>
      <c r="O219" s="14">
        <v>0</v>
      </c>
    </row>
    <row r="220" spans="1:23" ht="18.75">
      <c r="A220" s="13" t="s">
        <v>38</v>
      </c>
      <c r="C220" s="14">
        <v>1</v>
      </c>
      <c r="M220" s="13" t="s">
        <v>38</v>
      </c>
      <c r="O220" s="14">
        <v>1</v>
      </c>
    </row>
    <row r="221" spans="1:23" ht="19.5" thickBot="1">
      <c r="A221" s="13" t="s">
        <v>39</v>
      </c>
      <c r="C221" s="15" t="s">
        <v>2235</v>
      </c>
      <c r="E221" s="1827" t="s">
        <v>2236</v>
      </c>
      <c r="M221" s="13" t="s">
        <v>39</v>
      </c>
      <c r="O221" s="15" t="s">
        <v>2192</v>
      </c>
    </row>
    <row r="222" spans="1:23" ht="21.75" thickTop="1" thickBot="1">
      <c r="A222" s="16" t="s">
        <v>41</v>
      </c>
      <c r="B222" s="25">
        <v>1</v>
      </c>
      <c r="C222" s="74">
        <v>2</v>
      </c>
      <c r="D222" s="74">
        <v>3</v>
      </c>
      <c r="E222" s="74">
        <v>4</v>
      </c>
      <c r="F222" s="74">
        <v>5</v>
      </c>
      <c r="G222" s="74">
        <v>6</v>
      </c>
      <c r="H222" s="74">
        <v>7</v>
      </c>
      <c r="I222" s="74">
        <v>8</v>
      </c>
      <c r="J222" s="75">
        <v>9</v>
      </c>
      <c r="K222" s="76">
        <v>10</v>
      </c>
      <c r="M222" s="16" t="s">
        <v>41</v>
      </c>
      <c r="N222" s="25">
        <v>1</v>
      </c>
      <c r="O222" s="74">
        <v>2</v>
      </c>
      <c r="P222" s="74">
        <v>3</v>
      </c>
      <c r="Q222" s="74">
        <v>4</v>
      </c>
      <c r="R222" s="74">
        <v>5</v>
      </c>
      <c r="S222" s="74">
        <v>6</v>
      </c>
      <c r="T222" s="74">
        <v>7</v>
      </c>
      <c r="U222" s="74">
        <v>8</v>
      </c>
      <c r="V222" s="75">
        <v>9</v>
      </c>
      <c r="W222" s="76">
        <v>10</v>
      </c>
    </row>
    <row r="223" spans="1:23" ht="21.75" thickTop="1" thickBot="1">
      <c r="A223" s="17"/>
      <c r="B223" s="71"/>
      <c r="C223" s="71"/>
      <c r="D223" s="71"/>
      <c r="E223" s="69"/>
      <c r="F223" s="70"/>
      <c r="G223" s="70"/>
      <c r="H223" s="73"/>
      <c r="I223" s="72"/>
      <c r="J223" s="72"/>
      <c r="K223" s="21"/>
      <c r="M223" s="17"/>
      <c r="N223" s="71"/>
      <c r="O223" s="71"/>
      <c r="P223" s="71"/>
      <c r="Q223" s="69"/>
      <c r="R223" s="70"/>
      <c r="S223" s="70"/>
      <c r="T223" s="73"/>
      <c r="U223" s="72"/>
      <c r="V223" s="72"/>
      <c r="W223" s="21"/>
    </row>
    <row r="224" spans="1:23" ht="19.5" thickTop="1">
      <c r="A224" s="13" t="s">
        <v>42</v>
      </c>
      <c r="C224" s="24" t="s">
        <v>2196</v>
      </c>
      <c r="M224" s="13" t="s">
        <v>42</v>
      </c>
      <c r="O224" s="24" t="s">
        <v>2196</v>
      </c>
    </row>
    <row r="225" spans="1:27" ht="18.75">
      <c r="A225" s="13"/>
      <c r="C225" s="24"/>
      <c r="M225" s="13"/>
      <c r="O225" s="24"/>
    </row>
    <row r="226" spans="1:27" ht="18.75">
      <c r="A226" s="13"/>
      <c r="C226" s="24"/>
      <c r="M226" s="13"/>
      <c r="O226" s="24"/>
      <c r="W226" s="286" t="s">
        <v>533</v>
      </c>
      <c r="X226" s="666" t="s">
        <v>2205</v>
      </c>
      <c r="Y226" s="647"/>
      <c r="Z226" s="283"/>
      <c r="AA226" s="651" t="s">
        <v>349</v>
      </c>
    </row>
    <row r="227" spans="1:27" ht="23.25">
      <c r="A227" s="13"/>
      <c r="C227" s="24"/>
      <c r="M227" s="13"/>
      <c r="O227" s="24"/>
      <c r="W227" s="306" t="s">
        <v>531</v>
      </c>
      <c r="X227" s="1728" t="s">
        <v>953</v>
      </c>
      <c r="AA227" s="305" t="s">
        <v>623</v>
      </c>
    </row>
    <row r="228" spans="1:27" ht="23.25">
      <c r="A228" s="13"/>
      <c r="C228" s="24"/>
      <c r="M228" s="13"/>
      <c r="O228" s="24"/>
      <c r="W228" s="282" t="s">
        <v>531</v>
      </c>
      <c r="X228" s="1728" t="s">
        <v>954</v>
      </c>
      <c r="AA228" s="305" t="s">
        <v>444</v>
      </c>
    </row>
    <row r="229" spans="1:27" ht="23.25">
      <c r="A229" s="13"/>
      <c r="C229" s="24"/>
      <c r="M229" s="13"/>
      <c r="O229" s="24"/>
      <c r="W229" s="286" t="s">
        <v>532</v>
      </c>
      <c r="X229" s="1730" t="s">
        <v>2203</v>
      </c>
      <c r="AA229" s="305" t="s">
        <v>349</v>
      </c>
    </row>
    <row r="230" spans="1:27" ht="22.5">
      <c r="A230" s="13"/>
      <c r="C230" s="24"/>
      <c r="M230" s="13"/>
      <c r="O230" s="24"/>
      <c r="W230" s="286" t="s">
        <v>531</v>
      </c>
      <c r="X230" s="1729" t="s">
        <v>2204</v>
      </c>
      <c r="Z230" s="283"/>
      <c r="AA230" s="284" t="s">
        <v>349</v>
      </c>
    </row>
    <row r="231" spans="1:27" ht="21">
      <c r="A231" s="13"/>
      <c r="C231" s="24"/>
      <c r="M231" s="13"/>
      <c r="O231" s="24"/>
      <c r="W231" s="285" t="s">
        <v>531</v>
      </c>
      <c r="X231" s="1727" t="s">
        <v>1825</v>
      </c>
      <c r="Z231" s="283"/>
      <c r="AA231" s="649" t="s">
        <v>349</v>
      </c>
    </row>
    <row r="232" spans="1:27" ht="18.75">
      <c r="A232" s="13"/>
      <c r="C232" s="24"/>
      <c r="M232" s="13"/>
      <c r="O232" s="24"/>
      <c r="V232" s="286"/>
      <c r="X232" s="666"/>
      <c r="Y232" s="283"/>
      <c r="Z232" s="283"/>
      <c r="AA232" s="1726"/>
    </row>
    <row r="233" spans="1:27" ht="18.75">
      <c r="A233" s="13"/>
      <c r="C233" s="24"/>
      <c r="M233" s="13"/>
      <c r="O233" s="24"/>
      <c r="V233" s="286"/>
      <c r="X233" s="666"/>
      <c r="Y233" s="283"/>
      <c r="Z233" s="283"/>
      <c r="AA233" s="1726"/>
    </row>
    <row r="234" spans="1:27" ht="18.75">
      <c r="A234" s="13"/>
      <c r="C234" s="24"/>
      <c r="M234" s="13"/>
      <c r="O234" s="24"/>
    </row>
    <row r="235" spans="1:27" ht="25.5">
      <c r="A235" s="1113" t="s">
        <v>533</v>
      </c>
      <c r="D235" s="23" t="s">
        <v>572</v>
      </c>
      <c r="J235" s="257" t="s">
        <v>797</v>
      </c>
      <c r="M235" s="23" t="s">
        <v>533</v>
      </c>
      <c r="P235" s="23" t="s">
        <v>572</v>
      </c>
      <c r="U235" s="257" t="s">
        <v>797</v>
      </c>
    </row>
    <row r="237" spans="1:27" ht="18.75">
      <c r="A237" s="13" t="s">
        <v>36</v>
      </c>
      <c r="C237" s="14">
        <v>10</v>
      </c>
      <c r="M237" s="13" t="s">
        <v>36</v>
      </c>
      <c r="O237" s="14">
        <v>10</v>
      </c>
    </row>
    <row r="238" spans="1:27" ht="18.75">
      <c r="A238" s="13" t="s">
        <v>37</v>
      </c>
      <c r="C238" s="14">
        <v>14</v>
      </c>
      <c r="M238" s="13" t="s">
        <v>37</v>
      </c>
      <c r="O238" s="14">
        <v>14</v>
      </c>
    </row>
    <row r="239" spans="1:27" ht="18.75">
      <c r="A239" s="13" t="s">
        <v>38</v>
      </c>
      <c r="C239" s="14">
        <v>12</v>
      </c>
      <c r="M239" s="13" t="s">
        <v>38</v>
      </c>
      <c r="O239" s="14">
        <v>12</v>
      </c>
    </row>
    <row r="240" spans="1:27" ht="19.5" thickBot="1">
      <c r="A240" s="13" t="s">
        <v>39</v>
      </c>
      <c r="C240" s="15" t="s">
        <v>49</v>
      </c>
      <c r="M240" s="13" t="s">
        <v>39</v>
      </c>
      <c r="O240" s="15" t="s">
        <v>49</v>
      </c>
    </row>
    <row r="241" spans="1:23" ht="21.75" thickTop="1" thickBot="1">
      <c r="A241" s="16" t="s">
        <v>41</v>
      </c>
      <c r="B241" s="25">
        <v>1</v>
      </c>
      <c r="C241" s="25">
        <v>2</v>
      </c>
      <c r="D241" s="25">
        <v>3</v>
      </c>
      <c r="E241" s="25">
        <v>4</v>
      </c>
      <c r="F241" s="74">
        <v>5</v>
      </c>
      <c r="G241" s="74">
        <v>6</v>
      </c>
      <c r="H241" s="74">
        <v>7</v>
      </c>
      <c r="I241" s="75">
        <v>8</v>
      </c>
      <c r="J241" s="75">
        <v>9</v>
      </c>
      <c r="K241" s="76">
        <v>10</v>
      </c>
      <c r="M241" s="16" t="s">
        <v>41</v>
      </c>
      <c r="N241" s="25">
        <v>1</v>
      </c>
      <c r="O241" s="25">
        <v>2</v>
      </c>
      <c r="P241" s="25">
        <v>3</v>
      </c>
      <c r="Q241" s="25">
        <v>4</v>
      </c>
      <c r="R241" s="74">
        <v>5</v>
      </c>
      <c r="S241" s="74">
        <v>6</v>
      </c>
      <c r="T241" s="74">
        <v>7</v>
      </c>
      <c r="U241" s="75">
        <v>8</v>
      </c>
      <c r="V241" s="75">
        <v>9</v>
      </c>
      <c r="W241" s="76">
        <v>10</v>
      </c>
    </row>
    <row r="242" spans="1:23" ht="21.75" thickTop="1" thickBot="1">
      <c r="A242" s="17"/>
      <c r="B242" s="71"/>
      <c r="C242" s="69"/>
      <c r="D242" s="69"/>
      <c r="E242" s="69"/>
      <c r="F242" s="70"/>
      <c r="G242" s="70"/>
      <c r="H242" s="73"/>
      <c r="I242" s="72"/>
      <c r="J242" s="72"/>
      <c r="K242" s="21"/>
      <c r="M242" s="17"/>
      <c r="N242" s="71"/>
      <c r="O242" s="69"/>
      <c r="P242" s="69"/>
      <c r="Q242" s="69"/>
      <c r="R242" s="70"/>
      <c r="S242" s="70"/>
      <c r="T242" s="73"/>
      <c r="U242" s="72"/>
      <c r="V242" s="72"/>
      <c r="W242" s="21"/>
    </row>
    <row r="243" spans="1:23" ht="19.5" thickTop="1">
      <c r="A243" s="13" t="s">
        <v>42</v>
      </c>
      <c r="C243" s="24" t="s">
        <v>573</v>
      </c>
      <c r="M243" s="13" t="s">
        <v>42</v>
      </c>
      <c r="O243" s="24" t="s">
        <v>573</v>
      </c>
    </row>
    <row r="244" spans="1:23" ht="18.75">
      <c r="A244" s="13"/>
      <c r="B244" s="13"/>
      <c r="C244" s="24"/>
      <c r="M244" s="13"/>
      <c r="N244" s="13"/>
      <c r="O244" s="24"/>
    </row>
    <row r="245" spans="1:23" ht="25.5">
      <c r="A245" s="1825" t="s">
        <v>533</v>
      </c>
      <c r="C245" s="23" t="s">
        <v>574</v>
      </c>
      <c r="M245" s="23" t="s">
        <v>533</v>
      </c>
      <c r="O245" s="23" t="s">
        <v>574</v>
      </c>
    </row>
    <row r="247" spans="1:23" ht="18.75">
      <c r="A247" s="13" t="s">
        <v>36</v>
      </c>
      <c r="C247" s="275">
        <v>12</v>
      </c>
      <c r="M247" s="13" t="s">
        <v>36</v>
      </c>
      <c r="O247" s="275">
        <v>12</v>
      </c>
    </row>
    <row r="248" spans="1:23" ht="18.75">
      <c r="A248" s="13" t="s">
        <v>37</v>
      </c>
      <c r="C248" s="275">
        <v>10</v>
      </c>
      <c r="M248" s="13" t="s">
        <v>37</v>
      </c>
      <c r="O248" s="275">
        <v>10</v>
      </c>
    </row>
    <row r="249" spans="1:23" ht="18.75">
      <c r="A249" s="13" t="s">
        <v>38</v>
      </c>
      <c r="C249" s="275">
        <v>9</v>
      </c>
      <c r="M249" s="13" t="s">
        <v>38</v>
      </c>
      <c r="O249" s="275">
        <v>9</v>
      </c>
    </row>
    <row r="250" spans="1:23" ht="19.5" thickBot="1">
      <c r="A250" s="13" t="s">
        <v>39</v>
      </c>
      <c r="C250" s="15" t="s">
        <v>69</v>
      </c>
      <c r="M250" s="13" t="s">
        <v>39</v>
      </c>
      <c r="O250" s="15" t="s">
        <v>69</v>
      </c>
    </row>
    <row r="251" spans="1:23" ht="21.75" thickTop="1" thickBot="1">
      <c r="A251" s="16" t="s">
        <v>41</v>
      </c>
      <c r="B251" s="25">
        <v>1</v>
      </c>
      <c r="C251" s="25">
        <v>2</v>
      </c>
      <c r="D251" s="77">
        <v>3</v>
      </c>
      <c r="E251" s="77">
        <v>4</v>
      </c>
      <c r="F251" s="75">
        <v>5</v>
      </c>
      <c r="G251" s="75">
        <v>6</v>
      </c>
      <c r="H251" s="75">
        <v>7</v>
      </c>
      <c r="I251" s="75">
        <v>8</v>
      </c>
      <c r="J251" s="76">
        <v>9</v>
      </c>
      <c r="M251" s="16" t="s">
        <v>41</v>
      </c>
      <c r="N251" s="25">
        <v>1</v>
      </c>
      <c r="O251" s="25">
        <v>2</v>
      </c>
      <c r="P251" s="77">
        <v>3</v>
      </c>
      <c r="Q251" s="77">
        <v>4</v>
      </c>
      <c r="R251" s="75">
        <v>5</v>
      </c>
      <c r="S251" s="75">
        <v>6</v>
      </c>
      <c r="T251" s="75">
        <v>7</v>
      </c>
      <c r="U251" s="75">
        <v>8</v>
      </c>
      <c r="V251" s="76">
        <v>9</v>
      </c>
    </row>
    <row r="252" spans="1:23" ht="21.75" thickTop="1" thickBot="1">
      <c r="A252" s="17"/>
      <c r="B252" s="71"/>
      <c r="C252" s="71"/>
      <c r="D252" s="69"/>
      <c r="E252" s="69"/>
      <c r="F252" s="70"/>
      <c r="G252" s="70"/>
      <c r="H252" s="70"/>
      <c r="I252" s="73"/>
      <c r="J252" s="73"/>
      <c r="M252" s="17"/>
      <c r="N252" s="71"/>
      <c r="O252" s="71"/>
      <c r="P252" s="69"/>
      <c r="Q252" s="69"/>
      <c r="R252" s="70"/>
      <c r="S252" s="70"/>
      <c r="T252" s="70"/>
      <c r="U252" s="73"/>
      <c r="V252" s="73"/>
    </row>
    <row r="253" spans="1:23" ht="19.5" thickTop="1">
      <c r="A253" s="13" t="s">
        <v>42</v>
      </c>
      <c r="C253" s="24" t="s">
        <v>575</v>
      </c>
      <c r="M253" s="13" t="s">
        <v>42</v>
      </c>
      <c r="O253" s="24" t="s">
        <v>575</v>
      </c>
    </row>
    <row r="254" spans="1:23" ht="18.75" customHeight="1"/>
    <row r="255" spans="1:23" ht="25.5">
      <c r="A255" s="1113" t="s">
        <v>533</v>
      </c>
      <c r="D255" s="23" t="s">
        <v>112</v>
      </c>
      <c r="M255" s="23" t="s">
        <v>533</v>
      </c>
      <c r="P255" s="23" t="s">
        <v>112</v>
      </c>
    </row>
    <row r="257" spans="1:23" ht="18.75">
      <c r="A257" s="13" t="s">
        <v>36</v>
      </c>
      <c r="C257" s="275">
        <v>13</v>
      </c>
      <c r="M257" s="13" t="s">
        <v>36</v>
      </c>
      <c r="O257" s="275">
        <v>13</v>
      </c>
    </row>
    <row r="258" spans="1:23" ht="18.75">
      <c r="A258" s="13" t="s">
        <v>37</v>
      </c>
      <c r="C258" s="275">
        <v>25</v>
      </c>
      <c r="M258" s="13" t="s">
        <v>37</v>
      </c>
      <c r="O258" s="275">
        <v>25</v>
      </c>
    </row>
    <row r="259" spans="1:23" ht="18.75">
      <c r="A259" s="13" t="s">
        <v>38</v>
      </c>
      <c r="C259" s="275">
        <v>17</v>
      </c>
      <c r="M259" s="13" t="s">
        <v>38</v>
      </c>
      <c r="O259" s="275">
        <v>17</v>
      </c>
    </row>
    <row r="260" spans="1:23" ht="19.5" thickBot="1">
      <c r="A260" s="13" t="s">
        <v>39</v>
      </c>
      <c r="C260" s="14" t="s">
        <v>75</v>
      </c>
      <c r="M260" s="13" t="s">
        <v>39</v>
      </c>
      <c r="O260" s="14" t="s">
        <v>75</v>
      </c>
    </row>
    <row r="261" spans="1:23" ht="21.75" thickTop="1" thickBot="1">
      <c r="A261" s="16" t="s">
        <v>41</v>
      </c>
      <c r="B261" s="25">
        <v>1</v>
      </c>
      <c r="C261" s="25">
        <v>2</v>
      </c>
      <c r="D261" s="74">
        <v>3</v>
      </c>
      <c r="E261" s="74">
        <v>4</v>
      </c>
      <c r="F261" s="77">
        <v>5</v>
      </c>
      <c r="G261" s="77">
        <v>6</v>
      </c>
      <c r="H261" s="74">
        <v>7</v>
      </c>
      <c r="I261" s="75">
        <v>8</v>
      </c>
      <c r="J261" s="75">
        <v>9</v>
      </c>
      <c r="K261" s="76">
        <v>10</v>
      </c>
      <c r="M261" s="16" t="s">
        <v>41</v>
      </c>
      <c r="N261" s="25">
        <v>1</v>
      </c>
      <c r="O261" s="25">
        <v>2</v>
      </c>
      <c r="P261" s="74">
        <v>3</v>
      </c>
      <c r="Q261" s="74">
        <v>4</v>
      </c>
      <c r="R261" s="77">
        <v>5</v>
      </c>
      <c r="S261" s="77">
        <v>6</v>
      </c>
      <c r="T261" s="74">
        <v>7</v>
      </c>
      <c r="U261" s="75">
        <v>8</v>
      </c>
      <c r="V261" s="75">
        <v>9</v>
      </c>
      <c r="W261" s="76">
        <v>10</v>
      </c>
    </row>
    <row r="262" spans="1:23" ht="21.75" thickTop="1" thickBot="1">
      <c r="A262" s="17"/>
      <c r="B262" s="71"/>
      <c r="C262" s="71"/>
      <c r="D262" s="69"/>
      <c r="E262" s="70"/>
      <c r="F262" s="70"/>
      <c r="G262" s="73"/>
      <c r="H262" s="73"/>
      <c r="I262" s="72"/>
      <c r="J262" s="72"/>
      <c r="K262" s="72"/>
      <c r="M262" s="17"/>
      <c r="N262" s="71"/>
      <c r="O262" s="71"/>
      <c r="P262" s="69"/>
      <c r="Q262" s="70"/>
      <c r="R262" s="70"/>
      <c r="S262" s="73"/>
      <c r="T262" s="73"/>
      <c r="U262" s="72"/>
      <c r="V262" s="72"/>
      <c r="W262" s="72"/>
    </row>
    <row r="263" spans="1:23" ht="19.5" thickTop="1">
      <c r="A263" s="13" t="s">
        <v>42</v>
      </c>
      <c r="C263" s="24" t="s">
        <v>894</v>
      </c>
      <c r="M263" s="13" t="s">
        <v>42</v>
      </c>
      <c r="O263" s="24" t="s">
        <v>894</v>
      </c>
    </row>
    <row r="264" spans="1:23" ht="18.75">
      <c r="A264" s="13"/>
      <c r="C264" s="24"/>
      <c r="M264" s="13"/>
      <c r="O264" s="24"/>
    </row>
    <row r="265" spans="1:23" ht="25.5">
      <c r="A265" s="1113" t="s">
        <v>531</v>
      </c>
      <c r="C265" s="23" t="s">
        <v>576</v>
      </c>
      <c r="M265" s="23" t="s">
        <v>531</v>
      </c>
      <c r="O265" s="23" t="s">
        <v>576</v>
      </c>
    </row>
    <row r="267" spans="1:23" ht="18.75">
      <c r="A267" s="13" t="s">
        <v>36</v>
      </c>
      <c r="C267" s="275">
        <v>10</v>
      </c>
      <c r="M267" s="13" t="s">
        <v>36</v>
      </c>
      <c r="O267" s="275">
        <v>10</v>
      </c>
    </row>
    <row r="268" spans="1:23" ht="18.75">
      <c r="A268" s="13" t="s">
        <v>37</v>
      </c>
      <c r="C268" s="275">
        <v>14</v>
      </c>
      <c r="M268" s="13" t="s">
        <v>37</v>
      </c>
      <c r="O268" s="275">
        <v>14</v>
      </c>
    </row>
    <row r="269" spans="1:23" ht="18.75">
      <c r="A269" s="13" t="s">
        <v>38</v>
      </c>
      <c r="C269" s="275">
        <v>10</v>
      </c>
      <c r="M269" s="13" t="s">
        <v>38</v>
      </c>
      <c r="O269" s="275">
        <v>10</v>
      </c>
    </row>
    <row r="270" spans="1:23" ht="19.5" thickBot="1">
      <c r="A270" s="13" t="s">
        <v>39</v>
      </c>
      <c r="C270" s="14" t="s">
        <v>75</v>
      </c>
      <c r="M270" s="13" t="s">
        <v>39</v>
      </c>
      <c r="O270" s="14" t="s">
        <v>75</v>
      </c>
    </row>
    <row r="271" spans="1:23" ht="21.75" thickTop="1" thickBot="1">
      <c r="A271" s="16" t="s">
        <v>41</v>
      </c>
      <c r="B271" s="25">
        <v>1</v>
      </c>
      <c r="C271" s="77">
        <v>2</v>
      </c>
      <c r="D271" s="74">
        <v>3</v>
      </c>
      <c r="E271" s="75">
        <v>4</v>
      </c>
      <c r="F271" s="75">
        <v>5</v>
      </c>
      <c r="G271" s="76">
        <v>6</v>
      </c>
      <c r="M271" s="16" t="s">
        <v>41</v>
      </c>
      <c r="N271" s="25">
        <v>1</v>
      </c>
      <c r="O271" s="77">
        <v>2</v>
      </c>
      <c r="P271" s="74">
        <v>3</v>
      </c>
      <c r="Q271" s="75">
        <v>4</v>
      </c>
      <c r="R271" s="75">
        <v>5</v>
      </c>
      <c r="S271" s="76">
        <v>6</v>
      </c>
    </row>
    <row r="272" spans="1:23" ht="21.75" thickTop="1" thickBot="1">
      <c r="A272" s="17"/>
      <c r="B272" s="71"/>
      <c r="C272" s="71"/>
      <c r="D272" s="69"/>
      <c r="E272" s="70"/>
      <c r="F272" s="73"/>
      <c r="G272" s="72"/>
      <c r="M272" s="17"/>
      <c r="N272" s="71"/>
      <c r="O272" s="71"/>
      <c r="P272" s="69"/>
      <c r="Q272" s="70"/>
      <c r="R272" s="73"/>
      <c r="S272" s="72"/>
    </row>
    <row r="273" spans="1:20" ht="19.5" thickTop="1">
      <c r="A273" s="13" t="s">
        <v>42</v>
      </c>
      <c r="C273" s="24" t="s">
        <v>577</v>
      </c>
      <c r="M273" s="13" t="s">
        <v>42</v>
      </c>
      <c r="O273" s="24" t="s">
        <v>577</v>
      </c>
    </row>
    <row r="275" spans="1:20" ht="25.5">
      <c r="A275" s="1510" t="s">
        <v>531</v>
      </c>
      <c r="C275" s="23" t="s">
        <v>578</v>
      </c>
      <c r="O275" s="23" t="s">
        <v>578</v>
      </c>
    </row>
    <row r="276" spans="1:20" ht="18">
      <c r="A276" s="12"/>
      <c r="M276" s="12"/>
    </row>
    <row r="277" spans="1:20" ht="18.75">
      <c r="A277" s="13" t="s">
        <v>36</v>
      </c>
      <c r="C277" s="275">
        <v>21</v>
      </c>
      <c r="M277" s="13" t="s">
        <v>36</v>
      </c>
      <c r="O277" s="275">
        <v>21</v>
      </c>
    </row>
    <row r="278" spans="1:20" ht="18.75">
      <c r="A278" s="13" t="s">
        <v>37</v>
      </c>
      <c r="C278" s="275">
        <v>18</v>
      </c>
      <c r="M278" s="13" t="s">
        <v>37</v>
      </c>
      <c r="O278" s="275">
        <v>18</v>
      </c>
    </row>
    <row r="279" spans="1:20" ht="18.75">
      <c r="A279" s="13" t="s">
        <v>38</v>
      </c>
      <c r="C279" s="275">
        <v>15</v>
      </c>
      <c r="M279" s="13" t="s">
        <v>38</v>
      </c>
      <c r="O279" s="275">
        <v>15</v>
      </c>
    </row>
    <row r="280" spans="1:20" ht="19.5" thickBot="1">
      <c r="A280" s="13" t="s">
        <v>39</v>
      </c>
      <c r="C280" s="14" t="s">
        <v>128</v>
      </c>
      <c r="M280" s="13" t="s">
        <v>39</v>
      </c>
      <c r="O280" s="14" t="s">
        <v>128</v>
      </c>
    </row>
    <row r="281" spans="1:20" ht="21.75" thickTop="1" thickBot="1">
      <c r="A281" s="16" t="s">
        <v>41</v>
      </c>
      <c r="B281" s="25">
        <v>1</v>
      </c>
      <c r="C281" s="77">
        <v>3</v>
      </c>
      <c r="D281" s="77">
        <v>4</v>
      </c>
      <c r="E281" s="74">
        <v>5</v>
      </c>
      <c r="F281" s="74">
        <v>6</v>
      </c>
      <c r="G281" s="75">
        <v>7</v>
      </c>
      <c r="H281" s="76">
        <v>8</v>
      </c>
      <c r="M281" s="16" t="s">
        <v>41</v>
      </c>
      <c r="N281" s="25">
        <v>1</v>
      </c>
      <c r="O281" s="77">
        <v>3</v>
      </c>
      <c r="P281" s="77">
        <v>4</v>
      </c>
      <c r="Q281" s="74">
        <v>5</v>
      </c>
      <c r="R281" s="74">
        <v>6</v>
      </c>
      <c r="S281" s="75">
        <v>7</v>
      </c>
      <c r="T281" s="76">
        <v>8</v>
      </c>
    </row>
    <row r="282" spans="1:20" ht="21.75" thickTop="1" thickBot="1">
      <c r="A282" s="17"/>
      <c r="B282" s="71"/>
      <c r="C282" s="71"/>
      <c r="D282" s="69"/>
      <c r="E282" s="69"/>
      <c r="F282" s="70"/>
      <c r="G282" s="73"/>
      <c r="H282" s="72"/>
      <c r="M282" s="17"/>
      <c r="N282" s="71"/>
      <c r="O282" s="71"/>
      <c r="P282" s="69"/>
      <c r="Q282" s="69"/>
      <c r="R282" s="70"/>
      <c r="S282" s="73"/>
      <c r="T282" s="72"/>
    </row>
    <row r="283" spans="1:20" ht="19.5" thickTop="1">
      <c r="A283" s="13" t="s">
        <v>42</v>
      </c>
      <c r="C283" s="24" t="s">
        <v>579</v>
      </c>
      <c r="M283" s="13" t="s">
        <v>42</v>
      </c>
      <c r="O283" s="24" t="s">
        <v>579</v>
      </c>
    </row>
    <row r="285" spans="1:20" ht="25.5">
      <c r="A285" s="1824" t="s">
        <v>533</v>
      </c>
      <c r="D285" s="23" t="s">
        <v>559</v>
      </c>
      <c r="M285" s="23" t="s">
        <v>533</v>
      </c>
      <c r="P285" s="23" t="s">
        <v>559</v>
      </c>
    </row>
    <row r="287" spans="1:20" ht="18.75">
      <c r="A287" s="13" t="s">
        <v>36</v>
      </c>
      <c r="C287" s="275">
        <v>20</v>
      </c>
      <c r="M287" s="13" t="s">
        <v>36</v>
      </c>
      <c r="O287" s="275">
        <v>20</v>
      </c>
    </row>
    <row r="288" spans="1:20" ht="18.75">
      <c r="A288" s="13" t="s">
        <v>45</v>
      </c>
      <c r="C288" s="275">
        <v>3</v>
      </c>
      <c r="D288" s="7" t="s">
        <v>73</v>
      </c>
      <c r="M288" s="13" t="s">
        <v>45</v>
      </c>
      <c r="O288" s="275">
        <v>3</v>
      </c>
      <c r="P288" s="7" t="s">
        <v>73</v>
      </c>
    </row>
    <row r="289" spans="1:22" ht="18.75">
      <c r="A289" s="13" t="s">
        <v>37</v>
      </c>
      <c r="C289" s="275">
        <v>26</v>
      </c>
      <c r="M289" s="13" t="s">
        <v>37</v>
      </c>
      <c r="O289" s="275">
        <v>26</v>
      </c>
    </row>
    <row r="290" spans="1:22" ht="18.75">
      <c r="A290" s="13" t="s">
        <v>38</v>
      </c>
      <c r="C290" s="275">
        <v>22</v>
      </c>
      <c r="M290" s="13" t="s">
        <v>38</v>
      </c>
      <c r="O290" s="275">
        <v>22</v>
      </c>
    </row>
    <row r="291" spans="1:22" ht="19.5" thickBot="1">
      <c r="A291" s="13" t="s">
        <v>39</v>
      </c>
      <c r="C291" s="14" t="s">
        <v>46</v>
      </c>
      <c r="M291" s="13" t="s">
        <v>39</v>
      </c>
      <c r="O291" s="14" t="s">
        <v>46</v>
      </c>
    </row>
    <row r="292" spans="1:22" ht="21.75" thickTop="1" thickBot="1">
      <c r="A292" s="16" t="s">
        <v>41</v>
      </c>
      <c r="B292" s="25">
        <v>1</v>
      </c>
      <c r="C292" s="25">
        <v>2</v>
      </c>
      <c r="D292" s="77">
        <v>3</v>
      </c>
      <c r="E292" s="77">
        <v>4</v>
      </c>
      <c r="F292" s="74">
        <v>5</v>
      </c>
      <c r="G292" s="74">
        <v>6</v>
      </c>
      <c r="H292" s="75">
        <v>7</v>
      </c>
      <c r="I292" s="75">
        <v>8</v>
      </c>
      <c r="J292" s="76">
        <v>9</v>
      </c>
      <c r="M292" s="16" t="s">
        <v>41</v>
      </c>
      <c r="N292" s="25">
        <v>1</v>
      </c>
      <c r="O292" s="25">
        <v>2</v>
      </c>
      <c r="P292" s="77">
        <v>3</v>
      </c>
      <c r="Q292" s="77">
        <v>4</v>
      </c>
      <c r="R292" s="74">
        <v>5</v>
      </c>
      <c r="S292" s="74">
        <v>6</v>
      </c>
      <c r="T292" s="75">
        <v>7</v>
      </c>
      <c r="U292" s="75">
        <v>8</v>
      </c>
      <c r="V292" s="76">
        <v>9</v>
      </c>
    </row>
    <row r="293" spans="1:22" ht="21.75" thickTop="1" thickBot="1">
      <c r="A293" s="17"/>
      <c r="B293" s="71"/>
      <c r="C293" s="71"/>
      <c r="D293" s="69"/>
      <c r="E293" s="70"/>
      <c r="F293" s="70"/>
      <c r="G293" s="73"/>
      <c r="H293" s="72"/>
      <c r="I293" s="72"/>
      <c r="J293" s="72"/>
      <c r="M293" s="17"/>
      <c r="N293" s="71"/>
      <c r="O293" s="71"/>
      <c r="P293" s="69"/>
      <c r="Q293" s="70"/>
      <c r="R293" s="70"/>
      <c r="S293" s="73"/>
      <c r="T293" s="72"/>
      <c r="U293" s="72"/>
      <c r="V293" s="72"/>
    </row>
    <row r="294" spans="1:22" ht="19.5" thickTop="1">
      <c r="A294" s="13" t="s">
        <v>42</v>
      </c>
      <c r="C294" s="24" t="s">
        <v>74</v>
      </c>
      <c r="M294" s="13" t="s">
        <v>42</v>
      </c>
      <c r="O294" s="24" t="s">
        <v>74</v>
      </c>
    </row>
    <row r="295" spans="1:22" ht="21" customHeight="1"/>
    <row r="296" spans="1:22" ht="25.5">
      <c r="A296" s="1824" t="s">
        <v>533</v>
      </c>
      <c r="C296" s="23"/>
      <c r="E296" s="23" t="s">
        <v>583</v>
      </c>
      <c r="M296" s="23" t="s">
        <v>533</v>
      </c>
      <c r="Q296" s="23" t="s">
        <v>583</v>
      </c>
    </row>
    <row r="298" spans="1:22" ht="18.75">
      <c r="A298" s="13" t="s">
        <v>36</v>
      </c>
      <c r="C298" s="275">
        <v>18</v>
      </c>
      <c r="M298" s="13" t="s">
        <v>36</v>
      </c>
      <c r="O298" s="275">
        <v>18</v>
      </c>
    </row>
    <row r="299" spans="1:22" ht="18.75">
      <c r="A299" s="13" t="s">
        <v>45</v>
      </c>
      <c r="C299" s="275">
        <v>3</v>
      </c>
      <c r="D299" s="7" t="s">
        <v>73</v>
      </c>
      <c r="M299" s="13" t="s">
        <v>45</v>
      </c>
      <c r="O299" s="275">
        <v>3</v>
      </c>
      <c r="P299" s="7" t="s">
        <v>73</v>
      </c>
    </row>
    <row r="300" spans="1:22" ht="18.75">
      <c r="A300" s="13" t="s">
        <v>37</v>
      </c>
      <c r="C300" s="275">
        <v>25</v>
      </c>
      <c r="M300" s="13" t="s">
        <v>37</v>
      </c>
      <c r="O300" s="275">
        <v>25</v>
      </c>
    </row>
    <row r="301" spans="1:22" ht="18.75">
      <c r="A301" s="13" t="s">
        <v>38</v>
      </c>
      <c r="C301" s="275">
        <v>22</v>
      </c>
      <c r="M301" s="13" t="s">
        <v>38</v>
      </c>
      <c r="O301" s="275">
        <v>22</v>
      </c>
    </row>
    <row r="302" spans="1:22" ht="19.5" thickBot="1">
      <c r="A302" s="13" t="s">
        <v>39</v>
      </c>
      <c r="C302" s="14" t="s">
        <v>584</v>
      </c>
      <c r="M302" s="13" t="s">
        <v>39</v>
      </c>
      <c r="O302" s="14" t="s">
        <v>584</v>
      </c>
    </row>
    <row r="303" spans="1:22" ht="21.75" thickTop="1" thickBot="1">
      <c r="A303" s="16" t="s">
        <v>41</v>
      </c>
      <c r="B303" s="25">
        <v>1</v>
      </c>
      <c r="C303" s="25">
        <v>2</v>
      </c>
      <c r="D303" s="77">
        <v>3</v>
      </c>
      <c r="E303" s="77">
        <v>4</v>
      </c>
      <c r="F303" s="74">
        <v>5</v>
      </c>
      <c r="G303" s="74">
        <v>6</v>
      </c>
      <c r="H303" s="75">
        <v>7</v>
      </c>
      <c r="I303" s="75">
        <v>8</v>
      </c>
      <c r="J303" s="76">
        <v>9</v>
      </c>
      <c r="M303" s="16" t="s">
        <v>41</v>
      </c>
      <c r="N303" s="25">
        <v>1</v>
      </c>
      <c r="O303" s="25">
        <v>2</v>
      </c>
      <c r="P303" s="77">
        <v>3</v>
      </c>
      <c r="Q303" s="77">
        <v>4</v>
      </c>
      <c r="R303" s="74">
        <v>5</v>
      </c>
      <c r="S303" s="74">
        <v>6</v>
      </c>
      <c r="T303" s="75">
        <v>7</v>
      </c>
      <c r="U303" s="75">
        <v>8</v>
      </c>
      <c r="V303" s="76">
        <v>9</v>
      </c>
    </row>
    <row r="304" spans="1:22" ht="21.75" thickTop="1" thickBot="1">
      <c r="A304" s="17"/>
      <c r="B304" s="71"/>
      <c r="C304" s="71"/>
      <c r="D304" s="69"/>
      <c r="E304" s="70"/>
      <c r="F304" s="70"/>
      <c r="G304" s="73"/>
      <c r="H304" s="72"/>
      <c r="I304" s="72"/>
      <c r="J304" s="72"/>
      <c r="M304" s="17"/>
      <c r="N304" s="71"/>
      <c r="O304" s="71"/>
      <c r="P304" s="69"/>
      <c r="Q304" s="70"/>
      <c r="R304" s="70"/>
      <c r="S304" s="73"/>
      <c r="T304" s="72"/>
      <c r="U304" s="72"/>
      <c r="V304" s="72"/>
    </row>
    <row r="305" spans="1:22" ht="19.5" thickTop="1">
      <c r="A305" s="13" t="s">
        <v>42</v>
      </c>
      <c r="C305" s="24" t="s">
        <v>585</v>
      </c>
      <c r="M305" s="13" t="s">
        <v>42</v>
      </c>
      <c r="O305" s="24" t="s">
        <v>585</v>
      </c>
    </row>
    <row r="307" spans="1:22" ht="25.5">
      <c r="A307" s="1824" t="s">
        <v>533</v>
      </c>
      <c r="D307" s="23" t="s">
        <v>580</v>
      </c>
      <c r="M307" s="23" t="s">
        <v>533</v>
      </c>
      <c r="P307" s="23" t="s">
        <v>580</v>
      </c>
    </row>
    <row r="309" spans="1:22" ht="18.75">
      <c r="A309" s="13" t="s">
        <v>36</v>
      </c>
      <c r="C309" s="275">
        <v>18</v>
      </c>
      <c r="M309" s="13" t="s">
        <v>36</v>
      </c>
      <c r="O309" s="275">
        <v>18</v>
      </c>
    </row>
    <row r="310" spans="1:22" ht="18.75">
      <c r="A310" s="13" t="s">
        <v>45</v>
      </c>
      <c r="C310" s="275">
        <v>3</v>
      </c>
      <c r="D310" s="7" t="s">
        <v>73</v>
      </c>
      <c r="M310" s="13" t="s">
        <v>45</v>
      </c>
      <c r="O310" s="275">
        <v>3</v>
      </c>
      <c r="P310" s="7" t="s">
        <v>73</v>
      </c>
    </row>
    <row r="311" spans="1:22" ht="18.75">
      <c r="A311" s="13" t="s">
        <v>37</v>
      </c>
      <c r="C311" s="275">
        <v>25</v>
      </c>
      <c r="M311" s="13" t="s">
        <v>37</v>
      </c>
      <c r="O311" s="275">
        <v>25</v>
      </c>
    </row>
    <row r="312" spans="1:22" ht="18.75">
      <c r="A312" s="13" t="s">
        <v>38</v>
      </c>
      <c r="C312" s="275">
        <v>22</v>
      </c>
      <c r="M312" s="13" t="s">
        <v>38</v>
      </c>
      <c r="O312" s="275">
        <v>22</v>
      </c>
    </row>
    <row r="313" spans="1:22" ht="19.5" thickBot="1">
      <c r="A313" s="13" t="s">
        <v>39</v>
      </c>
      <c r="C313" s="14" t="s">
        <v>46</v>
      </c>
      <c r="M313" s="13" t="s">
        <v>39</v>
      </c>
      <c r="O313" s="14" t="s">
        <v>46</v>
      </c>
    </row>
    <row r="314" spans="1:22" ht="21.75" thickTop="1" thickBot="1">
      <c r="A314" s="16" t="s">
        <v>41</v>
      </c>
      <c r="B314" s="25">
        <v>1</v>
      </c>
      <c r="C314" s="25">
        <v>2</v>
      </c>
      <c r="D314" s="77">
        <v>3</v>
      </c>
      <c r="E314" s="77">
        <v>4</v>
      </c>
      <c r="F314" s="74">
        <v>5</v>
      </c>
      <c r="G314" s="74">
        <v>6</v>
      </c>
      <c r="H314" s="75">
        <v>7</v>
      </c>
      <c r="I314" s="75">
        <v>8</v>
      </c>
      <c r="J314" s="76">
        <v>9</v>
      </c>
      <c r="M314" s="16" t="s">
        <v>41</v>
      </c>
      <c r="N314" s="25">
        <v>1</v>
      </c>
      <c r="O314" s="25">
        <v>2</v>
      </c>
      <c r="P314" s="77">
        <v>3</v>
      </c>
      <c r="Q314" s="77">
        <v>4</v>
      </c>
      <c r="R314" s="74">
        <v>5</v>
      </c>
      <c r="S314" s="74">
        <v>6</v>
      </c>
      <c r="T314" s="75">
        <v>7</v>
      </c>
      <c r="U314" s="75">
        <v>8</v>
      </c>
      <c r="V314" s="76">
        <v>9</v>
      </c>
    </row>
    <row r="315" spans="1:22" ht="21.75" thickTop="1" thickBot="1">
      <c r="A315" s="17"/>
      <c r="B315" s="71"/>
      <c r="C315" s="71"/>
      <c r="D315" s="69"/>
      <c r="E315" s="70"/>
      <c r="F315" s="70"/>
      <c r="G315" s="73"/>
      <c r="H315" s="72"/>
      <c r="I315" s="72"/>
      <c r="J315" s="72"/>
      <c r="M315" s="17"/>
      <c r="N315" s="71"/>
      <c r="O315" s="71"/>
      <c r="P315" s="69"/>
      <c r="Q315" s="70"/>
      <c r="R315" s="70"/>
      <c r="S315" s="73"/>
      <c r="T315" s="72"/>
      <c r="U315" s="72"/>
      <c r="V315" s="72"/>
    </row>
    <row r="316" spans="1:22" ht="19.5" thickTop="1">
      <c r="A316" s="13" t="s">
        <v>42</v>
      </c>
      <c r="C316" s="24" t="s">
        <v>586</v>
      </c>
      <c r="M316" s="13" t="s">
        <v>42</v>
      </c>
      <c r="O316" s="24" t="s">
        <v>586</v>
      </c>
    </row>
    <row r="318" spans="1:22" ht="25.5">
      <c r="A318" s="1824" t="s">
        <v>533</v>
      </c>
      <c r="F318" s="23" t="s">
        <v>581</v>
      </c>
      <c r="M318" s="23" t="s">
        <v>533</v>
      </c>
      <c r="R318" s="23" t="s">
        <v>581</v>
      </c>
    </row>
    <row r="320" spans="1:22" ht="18.75">
      <c r="A320" s="13" t="s">
        <v>36</v>
      </c>
      <c r="C320" s="14">
        <v>20</v>
      </c>
      <c r="M320" s="13" t="s">
        <v>36</v>
      </c>
      <c r="O320" s="14">
        <v>20</v>
      </c>
    </row>
    <row r="321" spans="1:24" ht="18.75">
      <c r="A321" s="13" t="s">
        <v>45</v>
      </c>
      <c r="C321" s="14">
        <v>3</v>
      </c>
      <c r="D321" s="7" t="s">
        <v>73</v>
      </c>
      <c r="M321" s="13" t="s">
        <v>45</v>
      </c>
      <c r="O321" s="14">
        <v>3</v>
      </c>
      <c r="P321" s="7" t="s">
        <v>73</v>
      </c>
    </row>
    <row r="322" spans="1:24" ht="18.75">
      <c r="A322" s="13" t="s">
        <v>37</v>
      </c>
      <c r="C322" s="14">
        <v>27</v>
      </c>
      <c r="M322" s="13" t="s">
        <v>37</v>
      </c>
      <c r="O322" s="14">
        <v>27</v>
      </c>
    </row>
    <row r="323" spans="1:24" ht="18.75">
      <c r="A323" s="13" t="s">
        <v>38</v>
      </c>
      <c r="C323" s="14">
        <v>25</v>
      </c>
      <c r="M323" s="13" t="s">
        <v>38</v>
      </c>
      <c r="O323" s="14">
        <v>25</v>
      </c>
    </row>
    <row r="324" spans="1:24" ht="19.5" thickBot="1">
      <c r="A324" s="13" t="s">
        <v>39</v>
      </c>
      <c r="C324" s="14" t="s">
        <v>46</v>
      </c>
      <c r="M324" s="13" t="s">
        <v>39</v>
      </c>
      <c r="O324" s="14" t="s">
        <v>46</v>
      </c>
    </row>
    <row r="325" spans="1:24" ht="21.75" thickTop="1" thickBot="1">
      <c r="A325" s="16" t="s">
        <v>41</v>
      </c>
      <c r="B325" s="25">
        <v>1</v>
      </c>
      <c r="C325" s="25">
        <v>2</v>
      </c>
      <c r="D325" s="25">
        <v>3</v>
      </c>
      <c r="E325" s="25">
        <v>4</v>
      </c>
      <c r="F325" s="74">
        <v>5</v>
      </c>
      <c r="G325" s="74">
        <v>6</v>
      </c>
      <c r="H325" s="74">
        <v>7</v>
      </c>
      <c r="I325" s="74">
        <v>8</v>
      </c>
      <c r="J325" s="75">
        <v>9</v>
      </c>
      <c r="K325" s="75">
        <v>10</v>
      </c>
      <c r="L325" s="76">
        <v>11</v>
      </c>
      <c r="M325" s="16" t="s">
        <v>41</v>
      </c>
      <c r="N325" s="25">
        <v>1</v>
      </c>
      <c r="O325" s="25">
        <v>2</v>
      </c>
      <c r="P325" s="25">
        <v>3</v>
      </c>
      <c r="Q325" s="25">
        <v>4</v>
      </c>
      <c r="R325" s="74">
        <v>5</v>
      </c>
      <c r="S325" s="74">
        <v>6</v>
      </c>
      <c r="T325" s="74">
        <v>7</v>
      </c>
      <c r="U325" s="74">
        <v>8</v>
      </c>
      <c r="V325" s="75">
        <v>9</v>
      </c>
      <c r="W325" s="75">
        <v>10</v>
      </c>
      <c r="X325" s="76">
        <v>11</v>
      </c>
    </row>
    <row r="326" spans="1:24" ht="21.75" thickTop="1" thickBot="1">
      <c r="A326" s="17"/>
      <c r="B326" s="71"/>
      <c r="C326" s="69"/>
      <c r="D326" s="69"/>
      <c r="E326" s="70"/>
      <c r="F326" s="70"/>
      <c r="G326" s="73"/>
      <c r="H326" s="73"/>
      <c r="I326" s="73"/>
      <c r="J326" s="73"/>
      <c r="K326" s="72"/>
      <c r="L326" s="72"/>
      <c r="M326" s="17"/>
      <c r="N326" s="71"/>
      <c r="O326" s="69"/>
      <c r="P326" s="69"/>
      <c r="Q326" s="70"/>
      <c r="R326" s="70"/>
      <c r="S326" s="73"/>
      <c r="T326" s="73"/>
      <c r="U326" s="73"/>
      <c r="V326" s="73"/>
      <c r="W326" s="72"/>
      <c r="X326" s="72"/>
    </row>
    <row r="327" spans="1:24" ht="19.5" thickTop="1">
      <c r="A327" s="13" t="s">
        <v>42</v>
      </c>
      <c r="C327" s="24" t="s">
        <v>587</v>
      </c>
      <c r="M327" s="13" t="s">
        <v>42</v>
      </c>
      <c r="O327" s="24" t="s">
        <v>587</v>
      </c>
    </row>
    <row r="329" spans="1:24" ht="25.5">
      <c r="A329" s="1824" t="s">
        <v>533</v>
      </c>
      <c r="D329" s="23" t="s">
        <v>582</v>
      </c>
      <c r="M329" s="23" t="s">
        <v>533</v>
      </c>
      <c r="P329" s="23" t="s">
        <v>582</v>
      </c>
    </row>
    <row r="331" spans="1:24" ht="18.75">
      <c r="A331" s="13" t="s">
        <v>36</v>
      </c>
      <c r="C331" s="275">
        <v>23</v>
      </c>
      <c r="M331" s="13" t="s">
        <v>36</v>
      </c>
      <c r="O331" s="275">
        <v>23</v>
      </c>
    </row>
    <row r="332" spans="1:24" ht="18.75">
      <c r="A332" s="13" t="s">
        <v>45</v>
      </c>
      <c r="C332" s="275">
        <v>3</v>
      </c>
      <c r="D332" s="7" t="s">
        <v>73</v>
      </c>
      <c r="M332" s="13" t="s">
        <v>45</v>
      </c>
      <c r="O332" s="275">
        <v>3</v>
      </c>
      <c r="P332" s="7" t="s">
        <v>73</v>
      </c>
    </row>
    <row r="333" spans="1:24" ht="18.75">
      <c r="A333" s="13" t="s">
        <v>37</v>
      </c>
      <c r="C333" s="275">
        <v>24</v>
      </c>
      <c r="M333" s="13" t="s">
        <v>37</v>
      </c>
      <c r="O333" s="275">
        <v>24</v>
      </c>
    </row>
    <row r="334" spans="1:24" ht="18.75">
      <c r="A334" s="13" t="s">
        <v>38</v>
      </c>
      <c r="C334" s="275">
        <v>20</v>
      </c>
      <c r="M334" s="13" t="s">
        <v>38</v>
      </c>
      <c r="O334" s="275">
        <v>20</v>
      </c>
    </row>
    <row r="335" spans="1:24" ht="19.5" thickBot="1">
      <c r="A335" s="13" t="s">
        <v>39</v>
      </c>
      <c r="C335" s="14" t="s">
        <v>46</v>
      </c>
      <c r="M335" s="13" t="s">
        <v>39</v>
      </c>
      <c r="O335" s="14" t="s">
        <v>46</v>
      </c>
    </row>
    <row r="336" spans="1:24" ht="21.75" thickTop="1" thickBot="1">
      <c r="A336" s="16" t="s">
        <v>41</v>
      </c>
      <c r="B336" s="25">
        <v>1</v>
      </c>
      <c r="C336" s="25">
        <v>2</v>
      </c>
      <c r="D336" s="77">
        <v>3</v>
      </c>
      <c r="E336" s="77">
        <v>4</v>
      </c>
      <c r="F336" s="74">
        <v>5</v>
      </c>
      <c r="G336" s="74">
        <v>6</v>
      </c>
      <c r="H336" s="74">
        <v>7</v>
      </c>
      <c r="I336" s="75">
        <v>8</v>
      </c>
      <c r="J336" s="76">
        <v>9</v>
      </c>
      <c r="M336" s="16" t="s">
        <v>41</v>
      </c>
      <c r="N336" s="25">
        <v>1</v>
      </c>
      <c r="O336" s="25">
        <v>2</v>
      </c>
      <c r="P336" s="77">
        <v>3</v>
      </c>
      <c r="Q336" s="77">
        <v>4</v>
      </c>
      <c r="R336" s="74">
        <v>5</v>
      </c>
      <c r="S336" s="74">
        <v>6</v>
      </c>
      <c r="T336" s="74">
        <v>7</v>
      </c>
      <c r="U336" s="75">
        <v>8</v>
      </c>
      <c r="V336" s="76">
        <v>9</v>
      </c>
    </row>
    <row r="337" spans="1:22" ht="21.75" thickTop="1" thickBot="1">
      <c r="A337" s="17"/>
      <c r="B337" s="71"/>
      <c r="C337" s="71"/>
      <c r="D337" s="69"/>
      <c r="E337" s="70"/>
      <c r="F337" s="73"/>
      <c r="G337" s="73"/>
      <c r="H337" s="72"/>
      <c r="I337" s="72"/>
      <c r="J337" s="72"/>
      <c r="M337" s="17"/>
      <c r="N337" s="71"/>
      <c r="O337" s="71"/>
      <c r="P337" s="69"/>
      <c r="Q337" s="70"/>
      <c r="R337" s="73"/>
      <c r="S337" s="73"/>
      <c r="T337" s="72"/>
      <c r="U337" s="72"/>
      <c r="V337" s="72"/>
    </row>
    <row r="338" spans="1:22" ht="19.5" thickTop="1">
      <c r="A338" s="13" t="s">
        <v>42</v>
      </c>
      <c r="C338" s="24" t="s">
        <v>588</v>
      </c>
      <c r="M338" s="13" t="s">
        <v>42</v>
      </c>
      <c r="O338" s="24" t="s">
        <v>588</v>
      </c>
    </row>
    <row r="339" spans="1:22" ht="27" customHeight="1"/>
    <row r="340" spans="1:22" ht="25.5">
      <c r="A340" s="1824" t="s">
        <v>531</v>
      </c>
      <c r="B340" s="23" t="s">
        <v>120</v>
      </c>
      <c r="M340" s="23" t="s">
        <v>531</v>
      </c>
      <c r="N340" s="23" t="s">
        <v>120</v>
      </c>
    </row>
    <row r="342" spans="1:22" ht="20.25">
      <c r="A342" s="13" t="s">
        <v>36</v>
      </c>
      <c r="C342" s="276">
        <v>14</v>
      </c>
      <c r="M342" s="13" t="s">
        <v>36</v>
      </c>
      <c r="O342" s="276">
        <v>14</v>
      </c>
    </row>
    <row r="343" spans="1:22" ht="20.25">
      <c r="A343" s="13" t="s">
        <v>45</v>
      </c>
      <c r="C343" s="276">
        <v>3</v>
      </c>
      <c r="M343" s="13" t="s">
        <v>45</v>
      </c>
      <c r="O343" s="276">
        <v>3</v>
      </c>
    </row>
    <row r="344" spans="1:22" ht="20.25">
      <c r="A344" s="13" t="s">
        <v>37</v>
      </c>
      <c r="C344" s="276">
        <v>16</v>
      </c>
      <c r="M344" s="13" t="s">
        <v>37</v>
      </c>
      <c r="O344" s="276">
        <v>16</v>
      </c>
    </row>
    <row r="345" spans="1:22" ht="20.25">
      <c r="A345" s="13" t="s">
        <v>38</v>
      </c>
      <c r="C345" s="276">
        <v>13</v>
      </c>
      <c r="M345" s="13" t="s">
        <v>38</v>
      </c>
      <c r="O345" s="276">
        <v>13</v>
      </c>
    </row>
    <row r="346" spans="1:22" ht="19.5" thickBot="1">
      <c r="A346" s="13" t="s">
        <v>39</v>
      </c>
      <c r="C346" s="15" t="s">
        <v>121</v>
      </c>
      <c r="M346" s="13" t="s">
        <v>39</v>
      </c>
      <c r="O346" s="15" t="s">
        <v>121</v>
      </c>
    </row>
    <row r="347" spans="1:22" ht="21.75" thickTop="1" thickBot="1">
      <c r="A347" s="16" t="s">
        <v>41</v>
      </c>
      <c r="B347" s="25">
        <v>1</v>
      </c>
      <c r="C347" s="77">
        <v>2</v>
      </c>
      <c r="D347" s="77">
        <v>3</v>
      </c>
      <c r="E347" s="74">
        <v>4</v>
      </c>
      <c r="F347" s="75">
        <v>5</v>
      </c>
      <c r="G347" s="75">
        <v>6</v>
      </c>
      <c r="H347" s="76">
        <v>7</v>
      </c>
      <c r="M347" s="16" t="s">
        <v>41</v>
      </c>
      <c r="N347" s="25">
        <v>1</v>
      </c>
      <c r="O347" s="77">
        <v>2</v>
      </c>
      <c r="P347" s="77">
        <v>3</v>
      </c>
      <c r="Q347" s="74">
        <v>4</v>
      </c>
      <c r="R347" s="75">
        <v>5</v>
      </c>
      <c r="S347" s="75">
        <v>6</v>
      </c>
      <c r="T347" s="76">
        <v>7</v>
      </c>
    </row>
    <row r="348" spans="1:22" ht="21.75" thickTop="1" thickBot="1">
      <c r="A348" s="17"/>
      <c r="B348" s="71"/>
      <c r="C348" s="71"/>
      <c r="D348" s="69"/>
      <c r="E348" s="70"/>
      <c r="F348" s="73"/>
      <c r="G348" s="72"/>
      <c r="H348" s="72"/>
      <c r="M348" s="17"/>
      <c r="N348" s="71"/>
      <c r="O348" s="71"/>
      <c r="P348" s="69"/>
      <c r="Q348" s="70"/>
      <c r="R348" s="73"/>
      <c r="S348" s="72"/>
      <c r="T348" s="72"/>
    </row>
    <row r="349" spans="1:22" ht="19.5" thickTop="1">
      <c r="A349" s="13" t="s">
        <v>42</v>
      </c>
      <c r="C349" s="24" t="s">
        <v>116</v>
      </c>
      <c r="M349" s="13" t="s">
        <v>42</v>
      </c>
      <c r="O349" s="24" t="s">
        <v>116</v>
      </c>
    </row>
    <row r="350" spans="1:22" ht="18.75">
      <c r="C350" s="24"/>
      <c r="O350" s="24"/>
    </row>
  </sheetData>
  <pageMargins left="0" right="0" top="0.19685039370078741" bottom="0.19685039370078741" header="0.19685039370078741" footer="0.19685039370078741"/>
  <pageSetup paperSize="9" scale="90" orientation="landscape" r:id="rId1"/>
  <rowBreaks count="5" manualBreakCount="5">
    <brk id="52" max="11" man="1"/>
    <brk id="127" max="11" man="1"/>
    <brk id="181" max="11" man="1"/>
    <brk id="264" max="11" man="1"/>
    <brk id="306" max="11" man="1"/>
  </rowBreaks>
  <colBreaks count="1" manualBreakCount="1">
    <brk id="12" max="377" man="1"/>
  </colBreaks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O252"/>
  <sheetViews>
    <sheetView workbookViewId="0">
      <selection activeCell="A5" sqref="A5:A36"/>
    </sheetView>
  </sheetViews>
  <sheetFormatPr defaultRowHeight="21"/>
  <cols>
    <col min="1" max="1" width="9.140625" style="292" customWidth="1"/>
    <col min="2" max="2" width="32.42578125" customWidth="1"/>
    <col min="3" max="3" width="2.5703125" customWidth="1"/>
    <col min="4" max="4" width="7.28515625" customWidth="1"/>
    <col min="5" max="5" width="6.28515625" style="292" customWidth="1"/>
    <col min="6" max="6" width="9.140625" customWidth="1"/>
    <col min="7" max="7" width="13" style="858" customWidth="1"/>
    <col min="8" max="8" width="7.140625" customWidth="1"/>
    <col min="10" max="10" width="31.85546875" customWidth="1"/>
    <col min="11" max="11" width="8.85546875" customWidth="1"/>
    <col min="12" max="12" width="8.140625" customWidth="1"/>
  </cols>
  <sheetData>
    <row r="1" spans="1:13">
      <c r="A1" s="281" t="s">
        <v>982</v>
      </c>
      <c r="E1" s="280"/>
    </row>
    <row r="2" spans="1:13">
      <c r="A2" s="281"/>
      <c r="B2" s="1" t="s">
        <v>1631</v>
      </c>
      <c r="H2" s="1"/>
      <c r="I2" s="1"/>
      <c r="J2" s="1"/>
    </row>
    <row r="3" spans="1:13" ht="21.75" thickBot="1">
      <c r="A3" s="281"/>
      <c r="B3" s="1">
        <v>1</v>
      </c>
      <c r="C3" s="1">
        <v>2</v>
      </c>
      <c r="D3" s="1">
        <v>3</v>
      </c>
      <c r="E3" s="1">
        <v>4</v>
      </c>
      <c r="F3" s="1" t="s">
        <v>77</v>
      </c>
      <c r="H3" s="1"/>
      <c r="I3" s="1"/>
      <c r="J3" s="1"/>
    </row>
    <row r="4" spans="1:13" ht="22.5" thickTop="1" thickBot="1">
      <c r="A4" s="280"/>
      <c r="B4" s="1715"/>
      <c r="C4" s="1716"/>
      <c r="D4" s="1717"/>
      <c r="E4" s="1718"/>
      <c r="F4" s="1719"/>
      <c r="G4" s="710" t="s">
        <v>91</v>
      </c>
      <c r="H4" s="710" t="s">
        <v>92</v>
      </c>
      <c r="I4" s="858"/>
      <c r="J4" s="905"/>
      <c r="K4" s="710" t="s">
        <v>91</v>
      </c>
      <c r="L4" s="710" t="s">
        <v>92</v>
      </c>
    </row>
    <row r="5" spans="1:13" ht="24.95" customHeight="1" thickTop="1" thickBot="1">
      <c r="A5" s="282" t="s">
        <v>531</v>
      </c>
      <c r="B5" s="666" t="s">
        <v>902</v>
      </c>
      <c r="C5" s="642"/>
      <c r="D5" s="283"/>
      <c r="E5" s="286" t="s">
        <v>623</v>
      </c>
      <c r="G5" s="1124">
        <v>9</v>
      </c>
      <c r="J5" s="873" t="s">
        <v>902</v>
      </c>
      <c r="K5" s="875">
        <v>9</v>
      </c>
    </row>
    <row r="6" spans="1:13" ht="24.95" customHeight="1" thickTop="1" thickBot="1">
      <c r="A6" s="286" t="s">
        <v>532</v>
      </c>
      <c r="B6" s="666" t="s">
        <v>1835</v>
      </c>
      <c r="C6" s="644"/>
      <c r="D6" s="283"/>
      <c r="E6" s="286" t="s">
        <v>349</v>
      </c>
      <c r="G6" s="1124">
        <v>2</v>
      </c>
      <c r="H6" s="919">
        <v>6</v>
      </c>
      <c r="I6" s="919">
        <v>6</v>
      </c>
      <c r="J6" s="873" t="s">
        <v>1835</v>
      </c>
      <c r="K6" s="875">
        <v>2</v>
      </c>
      <c r="L6" s="919">
        <v>6</v>
      </c>
      <c r="M6" s="919">
        <v>6</v>
      </c>
    </row>
    <row r="7" spans="1:13" ht="24.95" customHeight="1" thickTop="1" thickBot="1">
      <c r="A7" s="286" t="s">
        <v>532</v>
      </c>
      <c r="B7" s="666" t="s">
        <v>1836</v>
      </c>
      <c r="C7" s="647"/>
      <c r="D7" s="283"/>
      <c r="E7" s="650" t="s">
        <v>349</v>
      </c>
      <c r="G7" s="1124">
        <v>4</v>
      </c>
      <c r="H7" s="919">
        <v>8</v>
      </c>
      <c r="I7" s="919">
        <v>8</v>
      </c>
      <c r="J7" s="873" t="s">
        <v>1836</v>
      </c>
      <c r="K7" s="875">
        <v>4</v>
      </c>
      <c r="L7" s="919">
        <v>8</v>
      </c>
      <c r="M7" s="919">
        <v>8</v>
      </c>
    </row>
    <row r="8" spans="1:13" ht="24.95" customHeight="1" thickTop="1" thickBot="1">
      <c r="A8" s="282" t="s">
        <v>533</v>
      </c>
      <c r="B8" s="666" t="s">
        <v>177</v>
      </c>
      <c r="C8" s="646"/>
      <c r="D8" s="283"/>
      <c r="E8" s="651" t="s">
        <v>444</v>
      </c>
      <c r="G8" s="1124">
        <v>14</v>
      </c>
      <c r="J8" s="873" t="s">
        <v>177</v>
      </c>
      <c r="K8" s="875">
        <v>14</v>
      </c>
    </row>
    <row r="9" spans="1:13" ht="24.95" customHeight="1" thickTop="1" thickBot="1">
      <c r="A9" s="285" t="s">
        <v>531</v>
      </c>
      <c r="B9" s="666" t="s">
        <v>178</v>
      </c>
      <c r="C9" s="645"/>
      <c r="D9" s="283"/>
      <c r="E9" s="286" t="s">
        <v>444</v>
      </c>
      <c r="G9" s="1124">
        <v>19</v>
      </c>
      <c r="J9" s="873" t="s">
        <v>178</v>
      </c>
      <c r="K9" s="875">
        <v>19</v>
      </c>
    </row>
    <row r="10" spans="1:13" ht="24.95" customHeight="1" thickTop="1" thickBot="1">
      <c r="A10" s="285" t="s">
        <v>533</v>
      </c>
      <c r="B10" s="666" t="s">
        <v>673</v>
      </c>
      <c r="C10" s="644"/>
      <c r="D10" s="283"/>
      <c r="E10" s="651" t="s">
        <v>444</v>
      </c>
      <c r="G10" s="1124">
        <v>13</v>
      </c>
      <c r="J10" s="873" t="s">
        <v>673</v>
      </c>
      <c r="K10" s="875">
        <v>13</v>
      </c>
    </row>
    <row r="11" spans="1:13" ht="24.95" customHeight="1" thickTop="1" thickBot="1">
      <c r="A11" s="288" t="s">
        <v>533</v>
      </c>
      <c r="B11" s="666" t="s">
        <v>198</v>
      </c>
      <c r="C11" s="644"/>
      <c r="D11" s="283"/>
      <c r="E11" s="286" t="s">
        <v>908</v>
      </c>
      <c r="G11" s="1124">
        <v>22</v>
      </c>
      <c r="J11" s="873" t="s">
        <v>198</v>
      </c>
      <c r="K11" s="875">
        <v>22</v>
      </c>
    </row>
    <row r="12" spans="1:13" ht="24.95" customHeight="1" thickTop="1" thickBot="1">
      <c r="A12" s="282" t="s">
        <v>531</v>
      </c>
      <c r="B12" s="666" t="s">
        <v>904</v>
      </c>
      <c r="C12" s="644"/>
      <c r="D12" s="283"/>
      <c r="E12" s="651" t="s">
        <v>623</v>
      </c>
      <c r="G12" s="1124">
        <v>9</v>
      </c>
      <c r="J12" s="873" t="s">
        <v>904</v>
      </c>
      <c r="K12" s="875">
        <v>9</v>
      </c>
    </row>
    <row r="13" spans="1:13" ht="24.95" customHeight="1" thickTop="1" thickBot="1">
      <c r="A13" s="282" t="s">
        <v>531</v>
      </c>
      <c r="B13" s="666" t="s">
        <v>180</v>
      </c>
      <c r="C13" s="647"/>
      <c r="D13" s="283"/>
      <c r="E13" s="286" t="s">
        <v>623</v>
      </c>
      <c r="G13" s="1124">
        <v>7</v>
      </c>
      <c r="J13" s="873" t="s">
        <v>180</v>
      </c>
      <c r="K13" s="875">
        <v>7</v>
      </c>
    </row>
    <row r="14" spans="1:13" ht="24.95" customHeight="1" thickTop="1" thickBot="1">
      <c r="A14" s="282" t="s">
        <v>531</v>
      </c>
      <c r="B14" s="666" t="s">
        <v>181</v>
      </c>
      <c r="C14" s="645"/>
      <c r="D14" s="283"/>
      <c r="E14" s="286" t="s">
        <v>623</v>
      </c>
      <c r="G14" s="1124">
        <v>5</v>
      </c>
      <c r="J14" s="873" t="s">
        <v>181</v>
      </c>
      <c r="K14" s="875">
        <v>5</v>
      </c>
    </row>
    <row r="15" spans="1:13" ht="24.95" customHeight="1" thickTop="1" thickBot="1">
      <c r="A15" s="282" t="s">
        <v>532</v>
      </c>
      <c r="B15" s="666" t="s">
        <v>183</v>
      </c>
      <c r="C15" s="644"/>
      <c r="D15" s="283"/>
      <c r="E15" s="651" t="s">
        <v>444</v>
      </c>
      <c r="G15" s="1124">
        <v>11</v>
      </c>
      <c r="J15" s="873" t="s">
        <v>183</v>
      </c>
      <c r="K15" s="875">
        <v>11</v>
      </c>
    </row>
    <row r="16" spans="1:13" ht="24.95" customHeight="1" thickTop="1" thickBot="1">
      <c r="A16" s="288" t="s">
        <v>533</v>
      </c>
      <c r="B16" s="666" t="s">
        <v>199</v>
      </c>
      <c r="C16" s="647"/>
      <c r="D16" s="283"/>
      <c r="E16" s="286" t="s">
        <v>908</v>
      </c>
      <c r="G16" s="1124">
        <v>22</v>
      </c>
      <c r="J16" s="873" t="s">
        <v>199</v>
      </c>
      <c r="K16" s="875">
        <v>22</v>
      </c>
    </row>
    <row r="17" spans="1:15" ht="24.95" customHeight="1" thickTop="1" thickBot="1">
      <c r="A17" s="288" t="s">
        <v>531</v>
      </c>
      <c r="B17" s="666" t="s">
        <v>912</v>
      </c>
      <c r="C17" s="642"/>
      <c r="D17" s="283"/>
      <c r="E17" s="286" t="s">
        <v>913</v>
      </c>
      <c r="G17" s="1124">
        <v>15</v>
      </c>
      <c r="J17" s="873" t="s">
        <v>912</v>
      </c>
      <c r="K17" s="875">
        <v>15</v>
      </c>
    </row>
    <row r="18" spans="1:15" ht="24.95" customHeight="1" thickTop="1" thickBot="1">
      <c r="A18" s="288" t="s">
        <v>533</v>
      </c>
      <c r="B18" s="666" t="s">
        <v>909</v>
      </c>
      <c r="C18" s="645"/>
      <c r="D18" s="283"/>
      <c r="E18" s="286" t="s">
        <v>908</v>
      </c>
      <c r="G18" s="1124">
        <v>22</v>
      </c>
      <c r="J18" s="873" t="s">
        <v>909</v>
      </c>
      <c r="K18" s="875">
        <v>22</v>
      </c>
    </row>
    <row r="19" spans="1:15" ht="24.95" customHeight="1" thickTop="1" thickBot="1">
      <c r="A19" s="285" t="s">
        <v>531</v>
      </c>
      <c r="B19" s="666" t="s">
        <v>1837</v>
      </c>
      <c r="C19" s="644"/>
      <c r="D19" s="283"/>
      <c r="E19" s="651" t="s">
        <v>623</v>
      </c>
      <c r="G19" s="1124">
        <v>7</v>
      </c>
      <c r="H19" s="919">
        <v>16</v>
      </c>
      <c r="I19" s="919">
        <v>16</v>
      </c>
      <c r="J19" s="873" t="s">
        <v>1837</v>
      </c>
      <c r="K19" s="875">
        <v>7</v>
      </c>
      <c r="L19" s="919">
        <v>16</v>
      </c>
      <c r="M19" s="919">
        <v>16</v>
      </c>
    </row>
    <row r="20" spans="1:15" ht="24.95" customHeight="1" thickTop="1" thickBot="1">
      <c r="A20" s="286" t="s">
        <v>531</v>
      </c>
      <c r="B20" s="666" t="s">
        <v>1838</v>
      </c>
      <c r="C20" s="642"/>
      <c r="D20" s="283"/>
      <c r="E20" s="286" t="s">
        <v>349</v>
      </c>
      <c r="G20" s="1124">
        <v>2</v>
      </c>
      <c r="H20" s="919">
        <v>8</v>
      </c>
      <c r="I20" s="919">
        <v>8</v>
      </c>
      <c r="J20" s="873" t="s">
        <v>1838</v>
      </c>
      <c r="K20" s="875">
        <v>2</v>
      </c>
      <c r="L20" s="919">
        <v>8</v>
      </c>
      <c r="M20" s="919">
        <v>8</v>
      </c>
    </row>
    <row r="21" spans="1:15" ht="24.95" customHeight="1" thickTop="1" thickBot="1">
      <c r="A21" s="288" t="s">
        <v>531</v>
      </c>
      <c r="B21" s="666" t="s">
        <v>203</v>
      </c>
      <c r="C21" s="642"/>
      <c r="D21" s="283"/>
      <c r="E21" s="286" t="s">
        <v>910</v>
      </c>
      <c r="G21" s="1124">
        <v>13</v>
      </c>
      <c r="J21" s="873" t="s">
        <v>203</v>
      </c>
      <c r="K21" s="875">
        <v>13</v>
      </c>
    </row>
    <row r="22" spans="1:15" ht="24.95" customHeight="1" thickTop="1" thickBot="1">
      <c r="A22" s="282" t="s">
        <v>533</v>
      </c>
      <c r="B22" s="666" t="s">
        <v>185</v>
      </c>
      <c r="C22" s="646"/>
      <c r="D22" s="283"/>
      <c r="E22" s="652" t="s">
        <v>444</v>
      </c>
      <c r="G22" s="1124">
        <v>11</v>
      </c>
      <c r="J22" s="873" t="s">
        <v>185</v>
      </c>
      <c r="K22" s="875">
        <v>11</v>
      </c>
    </row>
    <row r="23" spans="1:15" ht="24.95" customHeight="1" thickTop="1" thickBot="1">
      <c r="A23" s="285" t="s">
        <v>533</v>
      </c>
      <c r="B23" s="666" t="s">
        <v>186</v>
      </c>
      <c r="C23" s="642"/>
      <c r="D23" s="283"/>
      <c r="E23" s="286" t="s">
        <v>444</v>
      </c>
      <c r="G23" s="1124">
        <v>16</v>
      </c>
      <c r="J23" s="873" t="s">
        <v>186</v>
      </c>
      <c r="K23" s="875">
        <v>16</v>
      </c>
      <c r="O23" t="s">
        <v>2136</v>
      </c>
    </row>
    <row r="24" spans="1:15" ht="24.95" customHeight="1" thickTop="1" thickBot="1">
      <c r="A24" s="289" t="s">
        <v>533</v>
      </c>
      <c r="B24" s="667" t="s">
        <v>201</v>
      </c>
      <c r="C24" s="290"/>
      <c r="D24" s="290"/>
      <c r="E24" s="653" t="s">
        <v>908</v>
      </c>
      <c r="G24" s="1124">
        <v>25</v>
      </c>
      <c r="J24" s="880" t="s">
        <v>201</v>
      </c>
      <c r="K24" s="875">
        <v>25</v>
      </c>
    </row>
    <row r="25" spans="1:15" ht="24.95" customHeight="1" thickTop="1" thickBot="1">
      <c r="A25" s="285" t="s">
        <v>531</v>
      </c>
      <c r="B25" s="666" t="s">
        <v>187</v>
      </c>
      <c r="C25" s="645"/>
      <c r="D25" s="283"/>
      <c r="E25" s="654" t="s">
        <v>444</v>
      </c>
      <c r="G25" s="1124">
        <v>14</v>
      </c>
      <c r="J25" s="873" t="s">
        <v>187</v>
      </c>
      <c r="K25" s="875">
        <v>14</v>
      </c>
    </row>
    <row r="26" spans="1:15" ht="24.95" customHeight="1" thickTop="1" thickBot="1">
      <c r="A26" s="288" t="s">
        <v>533</v>
      </c>
      <c r="B26" s="666" t="s">
        <v>202</v>
      </c>
      <c r="C26" s="642"/>
      <c r="D26" s="283"/>
      <c r="E26" s="286" t="s">
        <v>908</v>
      </c>
      <c r="G26" s="1124">
        <v>20</v>
      </c>
      <c r="J26" s="873" t="s">
        <v>202</v>
      </c>
      <c r="K26" s="875">
        <v>20</v>
      </c>
    </row>
    <row r="27" spans="1:15" ht="24.95" customHeight="1" thickTop="1" thickBot="1">
      <c r="A27" s="1720" t="s">
        <v>532</v>
      </c>
      <c r="B27" s="668" t="s">
        <v>903</v>
      </c>
      <c r="C27" s="643"/>
      <c r="D27" s="663"/>
      <c r="E27" s="655" t="s">
        <v>623</v>
      </c>
      <c r="G27" s="1124">
        <v>9</v>
      </c>
      <c r="J27" s="882" t="s">
        <v>903</v>
      </c>
      <c r="K27" s="875">
        <v>9</v>
      </c>
    </row>
    <row r="28" spans="1:15" ht="24.95" customHeight="1" thickTop="1" thickBot="1">
      <c r="A28" s="1721" t="s">
        <v>532</v>
      </c>
      <c r="B28" s="668" t="s">
        <v>901</v>
      </c>
      <c r="C28" s="643"/>
      <c r="D28" s="663"/>
      <c r="E28" s="656" t="s">
        <v>623</v>
      </c>
      <c r="G28" s="1124">
        <v>9</v>
      </c>
      <c r="H28" t="s">
        <v>728</v>
      </c>
      <c r="I28" t="s">
        <v>728</v>
      </c>
      <c r="J28" s="882" t="s">
        <v>901</v>
      </c>
      <c r="K28" s="875">
        <v>9</v>
      </c>
      <c r="L28" t="s">
        <v>728</v>
      </c>
      <c r="M28" t="s">
        <v>728</v>
      </c>
    </row>
    <row r="29" spans="1:15" ht="24.95" customHeight="1" thickTop="1" thickBot="1">
      <c r="A29" s="282" t="s">
        <v>531</v>
      </c>
      <c r="B29" s="666" t="s">
        <v>899</v>
      </c>
      <c r="C29" s="646"/>
      <c r="D29" s="283"/>
      <c r="E29" s="651" t="s">
        <v>444</v>
      </c>
      <c r="G29" s="1124">
        <v>14</v>
      </c>
      <c r="J29" s="873" t="s">
        <v>899</v>
      </c>
      <c r="K29" s="875">
        <v>14</v>
      </c>
    </row>
    <row r="30" spans="1:15" ht="24.95" customHeight="1" thickTop="1" thickBot="1">
      <c r="A30" s="282" t="s">
        <v>531</v>
      </c>
      <c r="B30" s="666" t="s">
        <v>189</v>
      </c>
      <c r="C30" s="642"/>
      <c r="D30" s="283"/>
      <c r="E30" s="286" t="s">
        <v>444</v>
      </c>
      <c r="G30" s="1124">
        <v>11</v>
      </c>
      <c r="J30" s="873" t="s">
        <v>189</v>
      </c>
      <c r="K30" s="875">
        <v>11</v>
      </c>
    </row>
    <row r="31" spans="1:15" ht="24.95" customHeight="1" thickTop="1" thickBot="1">
      <c r="A31" s="282" t="s">
        <v>531</v>
      </c>
      <c r="B31" s="666" t="s">
        <v>1839</v>
      </c>
      <c r="C31" s="647"/>
      <c r="D31" s="283"/>
      <c r="E31" s="651" t="s">
        <v>623</v>
      </c>
      <c r="G31" s="1124">
        <v>7</v>
      </c>
      <c r="H31" s="919">
        <v>8</v>
      </c>
      <c r="I31" s="919">
        <v>8</v>
      </c>
      <c r="J31" s="873" t="s">
        <v>1839</v>
      </c>
      <c r="K31" s="875">
        <v>7</v>
      </c>
      <c r="L31" s="919">
        <v>8</v>
      </c>
      <c r="M31" s="919">
        <v>8</v>
      </c>
    </row>
    <row r="32" spans="1:15" ht="24.95" customHeight="1" thickTop="1" thickBot="1">
      <c r="A32" s="286" t="s">
        <v>533</v>
      </c>
      <c r="B32" s="666" t="s">
        <v>2202</v>
      </c>
      <c r="C32" s="647"/>
      <c r="D32" s="283"/>
      <c r="E32" s="651" t="s">
        <v>349</v>
      </c>
      <c r="G32" s="1124">
        <v>0</v>
      </c>
      <c r="H32" s="919">
        <v>8</v>
      </c>
      <c r="I32" s="919">
        <v>8</v>
      </c>
      <c r="J32" s="873" t="s">
        <v>2194</v>
      </c>
      <c r="K32" s="875">
        <v>1</v>
      </c>
      <c r="L32" s="919">
        <v>8</v>
      </c>
      <c r="M32" s="919">
        <v>8</v>
      </c>
    </row>
    <row r="33" spans="1:11" ht="24.95" customHeight="1" thickTop="1" thickBot="1">
      <c r="A33" s="282" t="s">
        <v>533</v>
      </c>
      <c r="B33" s="666" t="s">
        <v>193</v>
      </c>
      <c r="C33" s="645"/>
      <c r="D33" s="283"/>
      <c r="E33" s="654" t="s">
        <v>444</v>
      </c>
      <c r="G33" s="1124">
        <v>12</v>
      </c>
      <c r="J33" s="873" t="s">
        <v>193</v>
      </c>
      <c r="K33" s="875">
        <v>12</v>
      </c>
    </row>
    <row r="34" spans="1:11" ht="24.95" customHeight="1" thickTop="1" thickBot="1">
      <c r="A34" s="285" t="s">
        <v>533</v>
      </c>
      <c r="B34" s="666" t="s">
        <v>900</v>
      </c>
      <c r="C34" s="646"/>
      <c r="D34" s="283"/>
      <c r="E34" s="651" t="s">
        <v>444</v>
      </c>
      <c r="G34" s="1124">
        <v>9</v>
      </c>
      <c r="J34" s="873" t="s">
        <v>900</v>
      </c>
      <c r="K34" s="875">
        <v>9</v>
      </c>
    </row>
    <row r="35" spans="1:11" ht="24.95" customHeight="1" thickTop="1" thickBot="1">
      <c r="A35" s="282" t="s">
        <v>533</v>
      </c>
      <c r="B35" s="666" t="s">
        <v>195</v>
      </c>
      <c r="C35" s="642"/>
      <c r="D35" s="283"/>
      <c r="E35" s="651" t="s">
        <v>444</v>
      </c>
      <c r="G35" s="1124">
        <v>17</v>
      </c>
      <c r="J35" s="873" t="s">
        <v>195</v>
      </c>
      <c r="K35" s="875">
        <v>17</v>
      </c>
    </row>
    <row r="36" spans="1:11" ht="24.95" customHeight="1" thickTop="1" thickBot="1">
      <c r="A36" s="282" t="s">
        <v>531</v>
      </c>
      <c r="B36" s="666" t="s">
        <v>196</v>
      </c>
      <c r="C36" s="644"/>
      <c r="D36" s="283"/>
      <c r="E36" s="286" t="s">
        <v>444</v>
      </c>
      <c r="G36" s="1124">
        <v>10</v>
      </c>
      <c r="J36" s="873" t="s">
        <v>196</v>
      </c>
      <c r="K36" s="875">
        <v>10</v>
      </c>
    </row>
    <row r="37" spans="1:11" ht="24.95" customHeight="1" thickTop="1">
      <c r="A37" s="280"/>
      <c r="B37" s="281"/>
      <c r="C37" s="281"/>
      <c r="D37" s="281"/>
      <c r="E37" s="280"/>
      <c r="J37" s="281"/>
    </row>
    <row r="38" spans="1:11" ht="24.95" customHeight="1">
      <c r="A38" s="280"/>
      <c r="E38" s="280"/>
    </row>
    <row r="39" spans="1:11" ht="24.95" customHeight="1"/>
    <row r="40" spans="1:11">
      <c r="A40" s="294"/>
      <c r="B40" s="295"/>
      <c r="C40" s="295"/>
      <c r="D40" s="295"/>
      <c r="E40" s="294"/>
    </row>
    <row r="41" spans="1:11">
      <c r="A41" s="294"/>
      <c r="B41" s="297"/>
      <c r="C41" s="297"/>
      <c r="D41" s="297"/>
      <c r="E41" s="294"/>
    </row>
    <row r="42" spans="1:11">
      <c r="A42" s="294"/>
      <c r="B42" s="298"/>
      <c r="C42" s="298"/>
      <c r="D42" s="298"/>
      <c r="E42" s="286"/>
    </row>
    <row r="43" spans="1:11">
      <c r="A43" s="282"/>
      <c r="B43" s="299"/>
      <c r="C43" s="299"/>
      <c r="D43" s="299"/>
      <c r="E43" s="286"/>
    </row>
    <row r="44" spans="1:11">
      <c r="A44" s="282"/>
      <c r="B44" s="299"/>
      <c r="C44" s="299"/>
      <c r="D44" s="299"/>
      <c r="E44" s="286"/>
    </row>
    <row r="45" spans="1:11">
      <c r="A45" s="282"/>
      <c r="B45" s="299"/>
      <c r="C45" s="299"/>
      <c r="D45" s="299"/>
      <c r="E45" s="286"/>
    </row>
    <row r="46" spans="1:11">
      <c r="A46" s="285"/>
      <c r="B46" s="299"/>
      <c r="C46" s="299"/>
      <c r="D46" s="299"/>
      <c r="E46" s="286"/>
    </row>
    <row r="47" spans="1:11">
      <c r="A47" s="282"/>
      <c r="B47" s="299"/>
      <c r="C47" s="299"/>
      <c r="D47" s="299"/>
      <c r="E47" s="286"/>
    </row>
    <row r="48" spans="1:11">
      <c r="A48" s="282"/>
      <c r="B48" s="299"/>
      <c r="C48" s="299"/>
      <c r="D48" s="299"/>
      <c r="E48" s="286"/>
    </row>
    <row r="49" spans="1:5">
      <c r="A49" s="282"/>
      <c r="B49" s="299"/>
      <c r="C49" s="299"/>
      <c r="D49" s="299"/>
      <c r="E49" s="286"/>
    </row>
    <row r="50" spans="1:5">
      <c r="A50" s="282"/>
      <c r="B50" s="300"/>
      <c r="C50" s="300"/>
      <c r="D50" s="299"/>
      <c r="E50" s="286"/>
    </row>
    <row r="51" spans="1:5">
      <c r="A51" s="282"/>
      <c r="B51" s="299"/>
      <c r="C51" s="299"/>
      <c r="D51" s="299"/>
      <c r="E51" s="286"/>
    </row>
    <row r="52" spans="1:5">
      <c r="A52" s="285"/>
      <c r="B52" s="299"/>
      <c r="C52" s="299"/>
      <c r="D52" s="299"/>
      <c r="E52" s="286"/>
    </row>
    <row r="53" spans="1:5">
      <c r="A53" s="282"/>
      <c r="B53" s="299"/>
      <c r="C53" s="299"/>
      <c r="D53" s="299"/>
      <c r="E53" s="286"/>
    </row>
    <row r="54" spans="1:5">
      <c r="A54" s="282"/>
      <c r="B54" s="299"/>
      <c r="C54" s="299"/>
      <c r="D54" s="299"/>
      <c r="E54" s="286"/>
    </row>
    <row r="55" spans="1:5">
      <c r="A55" s="282"/>
      <c r="B55" s="299"/>
      <c r="C55" s="299"/>
      <c r="D55" s="299"/>
      <c r="E55" s="286"/>
    </row>
    <row r="56" spans="1:5">
      <c r="A56" s="282"/>
      <c r="B56" s="300"/>
      <c r="C56" s="300"/>
      <c r="D56" s="299"/>
      <c r="E56" s="286"/>
    </row>
    <row r="57" spans="1:5">
      <c r="A57" s="285"/>
      <c r="B57" s="299"/>
      <c r="C57" s="299"/>
      <c r="D57" s="299"/>
      <c r="E57" s="286"/>
    </row>
    <row r="58" spans="1:5">
      <c r="A58" s="282"/>
      <c r="B58" s="300"/>
      <c r="C58" s="300"/>
      <c r="D58" s="299"/>
      <c r="E58" s="286"/>
    </row>
    <row r="59" spans="1:5">
      <c r="A59" s="282"/>
      <c r="B59" s="299"/>
      <c r="C59" s="299"/>
      <c r="D59" s="299"/>
      <c r="E59" s="286"/>
    </row>
    <row r="60" spans="1:5">
      <c r="A60" s="285"/>
      <c r="B60" s="299"/>
      <c r="C60" s="299"/>
      <c r="D60" s="299"/>
      <c r="E60" s="286"/>
    </row>
    <row r="61" spans="1:5">
      <c r="A61" s="285"/>
      <c r="B61" s="299"/>
      <c r="C61" s="299"/>
      <c r="D61" s="299"/>
      <c r="E61" s="286"/>
    </row>
    <row r="62" spans="1:5">
      <c r="A62" s="282"/>
      <c r="B62" s="299"/>
      <c r="C62" s="299"/>
      <c r="D62" s="299"/>
      <c r="E62" s="286"/>
    </row>
    <row r="63" spans="1:5">
      <c r="A63" s="285"/>
      <c r="B63" s="299"/>
      <c r="C63" s="299"/>
      <c r="D63" s="299"/>
      <c r="E63" s="286"/>
    </row>
    <row r="64" spans="1:5">
      <c r="A64" s="282"/>
      <c r="B64" s="300"/>
      <c r="C64" s="300"/>
      <c r="D64" s="299"/>
      <c r="E64" s="286"/>
    </row>
    <row r="65" spans="1:5">
      <c r="A65" s="282"/>
      <c r="B65" s="299"/>
      <c r="C65" s="299"/>
      <c r="D65" s="299"/>
      <c r="E65" s="286"/>
    </row>
    <row r="66" spans="1:5">
      <c r="A66" s="282"/>
      <c r="B66" s="299"/>
      <c r="C66" s="299"/>
      <c r="D66" s="299"/>
      <c r="E66" s="286"/>
    </row>
    <row r="67" spans="1:5">
      <c r="A67" s="285"/>
      <c r="B67" s="299"/>
      <c r="C67" s="299"/>
      <c r="D67" s="299"/>
      <c r="E67" s="286"/>
    </row>
    <row r="68" spans="1:5">
      <c r="A68" s="301"/>
      <c r="B68" s="300"/>
      <c r="C68" s="300"/>
      <c r="D68" s="299"/>
      <c r="E68" s="286"/>
    </row>
    <row r="69" spans="1:5">
      <c r="A69" s="301"/>
      <c r="B69" s="299"/>
      <c r="C69" s="299"/>
      <c r="D69" s="299"/>
      <c r="E69" s="286"/>
    </row>
    <row r="70" spans="1:5">
      <c r="A70" s="285"/>
      <c r="B70" s="299"/>
      <c r="C70" s="299"/>
      <c r="D70" s="299"/>
      <c r="E70" s="286"/>
    </row>
    <row r="71" spans="1:5">
      <c r="A71" s="301"/>
      <c r="B71" s="299"/>
      <c r="C71" s="299"/>
      <c r="D71" s="299"/>
      <c r="E71" s="286"/>
    </row>
    <row r="72" spans="1:5">
      <c r="A72" s="301"/>
      <c r="B72" s="299"/>
      <c r="C72" s="299"/>
      <c r="D72" s="299"/>
      <c r="E72" s="286"/>
    </row>
    <row r="73" spans="1:5">
      <c r="A73" s="301"/>
      <c r="B73" s="299"/>
      <c r="C73" s="299"/>
      <c r="D73" s="299"/>
      <c r="E73" s="286"/>
    </row>
    <row r="74" spans="1:5">
      <c r="A74" s="301"/>
      <c r="B74" s="299"/>
      <c r="C74" s="299"/>
      <c r="D74" s="299"/>
      <c r="E74" s="286"/>
    </row>
    <row r="75" spans="1:5">
      <c r="A75" s="301"/>
      <c r="B75" s="299"/>
      <c r="C75" s="299"/>
      <c r="D75" s="299"/>
      <c r="E75" s="286"/>
    </row>
    <row r="76" spans="1:5">
      <c r="A76" s="288"/>
      <c r="B76" s="299"/>
      <c r="C76" s="299"/>
      <c r="D76" s="299"/>
      <c r="E76" s="286"/>
    </row>
    <row r="77" spans="1:5">
      <c r="A77" s="288"/>
      <c r="B77" s="299"/>
      <c r="C77" s="299"/>
      <c r="D77" s="299"/>
      <c r="E77" s="286"/>
    </row>
    <row r="78" spans="1:5">
      <c r="A78" s="288"/>
      <c r="B78" s="299"/>
      <c r="C78" s="299"/>
      <c r="D78" s="299"/>
      <c r="E78" s="286"/>
    </row>
    <row r="79" spans="1:5">
      <c r="A79" s="288"/>
      <c r="B79" s="299"/>
      <c r="C79" s="299"/>
      <c r="D79" s="299"/>
      <c r="E79" s="286"/>
    </row>
    <row r="80" spans="1:5">
      <c r="A80" s="288"/>
      <c r="B80" s="299"/>
      <c r="C80" s="299"/>
      <c r="D80" s="299"/>
      <c r="E80" s="286"/>
    </row>
    <row r="81" spans="1:5">
      <c r="A81" s="288"/>
      <c r="B81" s="299"/>
      <c r="C81" s="299"/>
      <c r="D81" s="299"/>
      <c r="E81" s="286"/>
    </row>
    <row r="82" spans="1:5">
      <c r="A82" s="288"/>
      <c r="B82" s="299"/>
      <c r="C82" s="299"/>
      <c r="D82" s="299"/>
      <c r="E82" s="286"/>
    </row>
    <row r="83" spans="1:5">
      <c r="A83" s="288"/>
      <c r="B83" s="299"/>
      <c r="C83" s="299"/>
      <c r="D83" s="299"/>
      <c r="E83" s="286"/>
    </row>
    <row r="84" spans="1:5">
      <c r="A84" s="288"/>
      <c r="B84" s="299"/>
      <c r="C84" s="299"/>
      <c r="D84" s="299"/>
      <c r="E84" s="286"/>
    </row>
    <row r="85" spans="1:5">
      <c r="A85" s="285"/>
      <c r="B85" s="300"/>
      <c r="C85" s="300"/>
      <c r="D85" s="299"/>
      <c r="E85" s="286"/>
    </row>
    <row r="86" spans="1:5">
      <c r="A86" s="285"/>
      <c r="B86" s="300"/>
      <c r="C86" s="300"/>
      <c r="D86" s="299"/>
      <c r="E86" s="286"/>
    </row>
    <row r="87" spans="1:5">
      <c r="A87" s="285"/>
      <c r="B87" s="300"/>
      <c r="C87" s="300"/>
      <c r="D87" s="299"/>
      <c r="E87" s="286"/>
    </row>
    <row r="88" spans="1:5">
      <c r="A88" s="285"/>
      <c r="B88" s="300"/>
      <c r="C88" s="300"/>
      <c r="D88" s="299"/>
      <c r="E88" s="286"/>
    </row>
    <row r="89" spans="1:5">
      <c r="A89" s="294"/>
      <c r="B89" s="298"/>
      <c r="C89" s="298"/>
      <c r="D89" s="298"/>
      <c r="E89" s="294"/>
    </row>
    <row r="90" spans="1:5" ht="32.25">
      <c r="A90" s="302"/>
      <c r="B90" s="303"/>
      <c r="C90" s="303"/>
      <c r="D90" s="303"/>
      <c r="E90" s="294"/>
    </row>
    <row r="91" spans="1:5">
      <c r="A91" s="282"/>
      <c r="B91" s="304"/>
      <c r="C91" s="304"/>
      <c r="D91" s="304"/>
      <c r="E91" s="305"/>
    </row>
    <row r="92" spans="1:5">
      <c r="A92" s="306"/>
      <c r="B92" s="304"/>
      <c r="C92" s="304"/>
      <c r="D92" s="304"/>
      <c r="E92" s="305"/>
    </row>
    <row r="93" spans="1:5">
      <c r="A93" s="306"/>
      <c r="B93" s="307"/>
      <c r="C93" s="307"/>
      <c r="D93" s="307"/>
      <c r="E93" s="305"/>
    </row>
    <row r="94" spans="1:5">
      <c r="A94" s="286"/>
      <c r="B94" s="304"/>
      <c r="C94" s="304"/>
      <c r="D94" s="304"/>
      <c r="E94" s="305"/>
    </row>
    <row r="95" spans="1:5">
      <c r="A95" s="282"/>
      <c r="B95" s="304"/>
      <c r="C95" s="304"/>
      <c r="D95" s="304"/>
      <c r="E95" s="305"/>
    </row>
    <row r="96" spans="1:5">
      <c r="A96" s="286"/>
      <c r="B96" s="304"/>
      <c r="C96" s="304"/>
      <c r="D96" s="304"/>
      <c r="E96" s="305"/>
    </row>
    <row r="97" spans="1:5">
      <c r="A97" s="282"/>
      <c r="B97" s="304"/>
      <c r="C97" s="304"/>
      <c r="D97" s="304"/>
      <c r="E97" s="305"/>
    </row>
    <row r="98" spans="1:5">
      <c r="A98" s="308"/>
      <c r="B98" s="304"/>
      <c r="C98" s="304"/>
      <c r="D98" s="304"/>
      <c r="E98" s="305"/>
    </row>
    <row r="99" spans="1:5">
      <c r="A99" s="286"/>
      <c r="B99" s="304"/>
      <c r="C99" s="304"/>
      <c r="D99" s="304"/>
      <c r="E99" s="305"/>
    </row>
    <row r="100" spans="1:5">
      <c r="A100" s="306"/>
      <c r="B100" s="304"/>
      <c r="C100" s="304"/>
      <c r="D100" s="304"/>
      <c r="E100" s="305"/>
    </row>
    <row r="101" spans="1:5">
      <c r="A101" s="282"/>
      <c r="B101" s="304"/>
      <c r="C101" s="304"/>
      <c r="D101" s="304"/>
      <c r="E101" s="305"/>
    </row>
    <row r="102" spans="1:5">
      <c r="A102" s="286"/>
      <c r="B102" s="304"/>
      <c r="C102" s="304"/>
      <c r="D102" s="304"/>
      <c r="E102" s="305"/>
    </row>
    <row r="103" spans="1:5">
      <c r="A103" s="287"/>
      <c r="B103" s="304"/>
      <c r="C103" s="304"/>
      <c r="D103" s="304"/>
      <c r="E103" s="305"/>
    </row>
    <row r="104" spans="1:5">
      <c r="A104" s="282"/>
      <c r="B104" s="304"/>
      <c r="C104" s="304"/>
      <c r="D104" s="304"/>
      <c r="E104" s="305"/>
    </row>
    <row r="105" spans="1:5">
      <c r="A105" s="286"/>
      <c r="B105" s="304"/>
      <c r="C105" s="304"/>
      <c r="D105" s="304"/>
      <c r="E105" s="305"/>
    </row>
    <row r="106" spans="1:5">
      <c r="A106" s="309"/>
      <c r="B106" s="304"/>
      <c r="C106" s="304"/>
      <c r="D106" s="304"/>
      <c r="E106" s="305"/>
    </row>
    <row r="107" spans="1:5">
      <c r="A107" s="286"/>
      <c r="B107" s="304"/>
      <c r="C107" s="304"/>
      <c r="D107" s="304"/>
      <c r="E107" s="305"/>
    </row>
    <row r="108" spans="1:5">
      <c r="A108" s="282"/>
      <c r="B108" s="304"/>
      <c r="C108" s="304"/>
      <c r="D108" s="304"/>
      <c r="E108" s="305"/>
    </row>
    <row r="109" spans="1:5">
      <c r="A109" s="282"/>
      <c r="B109" s="304"/>
      <c r="C109" s="304"/>
      <c r="D109" s="304"/>
      <c r="E109" s="305"/>
    </row>
    <row r="110" spans="1:5">
      <c r="A110" s="286"/>
      <c r="B110" s="304"/>
      <c r="C110" s="304"/>
      <c r="D110" s="304"/>
      <c r="E110" s="305"/>
    </row>
    <row r="111" spans="1:5">
      <c r="A111" s="286"/>
      <c r="B111" s="304"/>
      <c r="C111" s="304"/>
      <c r="D111" s="304"/>
      <c r="E111" s="305"/>
    </row>
    <row r="112" spans="1:5">
      <c r="A112" s="282"/>
      <c r="B112" s="304"/>
      <c r="C112" s="304"/>
      <c r="D112" s="304"/>
      <c r="E112" s="305"/>
    </row>
    <row r="113" spans="1:5">
      <c r="A113" s="282"/>
      <c r="B113" s="304"/>
      <c r="C113" s="304"/>
      <c r="D113" s="304"/>
      <c r="E113" s="305"/>
    </row>
    <row r="114" spans="1:5">
      <c r="A114" s="306"/>
      <c r="B114" s="304"/>
      <c r="C114" s="304"/>
      <c r="D114" s="304"/>
      <c r="E114" s="305"/>
    </row>
    <row r="115" spans="1:5">
      <c r="A115" s="286"/>
      <c r="B115" s="304"/>
      <c r="C115" s="304"/>
      <c r="D115" s="304"/>
      <c r="E115" s="305"/>
    </row>
    <row r="116" spans="1:5">
      <c r="A116" s="306"/>
      <c r="B116" s="304"/>
      <c r="C116" s="304"/>
      <c r="D116" s="304"/>
      <c r="E116" s="305"/>
    </row>
    <row r="117" spans="1:5">
      <c r="A117" s="282"/>
      <c r="B117" s="304"/>
      <c r="C117" s="304"/>
      <c r="D117" s="304"/>
      <c r="E117" s="305"/>
    </row>
    <row r="118" spans="1:5">
      <c r="A118" s="286"/>
      <c r="B118" s="304"/>
      <c r="C118" s="304"/>
      <c r="D118" s="304"/>
      <c r="E118" s="305"/>
    </row>
    <row r="119" spans="1:5">
      <c r="A119" s="282"/>
      <c r="B119" s="304"/>
      <c r="C119" s="304"/>
      <c r="D119" s="304"/>
      <c r="E119" s="305"/>
    </row>
    <row r="120" spans="1:5">
      <c r="A120" s="287"/>
      <c r="B120" s="304"/>
      <c r="C120" s="304"/>
      <c r="D120" s="304"/>
      <c r="E120" s="305"/>
    </row>
    <row r="121" spans="1:5">
      <c r="A121" s="282"/>
      <c r="B121" s="304"/>
      <c r="C121" s="304"/>
      <c r="D121" s="304"/>
      <c r="E121" s="305"/>
    </row>
    <row r="122" spans="1:5">
      <c r="A122" s="306"/>
      <c r="B122" s="304"/>
      <c r="C122" s="304"/>
      <c r="D122" s="304"/>
      <c r="E122" s="305"/>
    </row>
    <row r="123" spans="1:5">
      <c r="A123" s="287"/>
      <c r="B123" s="304"/>
      <c r="C123" s="304"/>
      <c r="D123" s="304"/>
      <c r="E123" s="305"/>
    </row>
    <row r="124" spans="1:5">
      <c r="A124" s="282"/>
      <c r="B124" s="304"/>
      <c r="C124" s="304"/>
      <c r="D124" s="304"/>
      <c r="E124" s="305"/>
    </row>
    <row r="125" spans="1:5">
      <c r="A125" s="286"/>
      <c r="B125" s="304"/>
      <c r="C125" s="304"/>
      <c r="D125" s="304"/>
      <c r="E125" s="305"/>
    </row>
    <row r="126" spans="1:5">
      <c r="A126" s="287"/>
      <c r="B126" s="304"/>
      <c r="C126" s="304"/>
      <c r="D126" s="304"/>
      <c r="E126" s="305"/>
    </row>
    <row r="127" spans="1:5">
      <c r="A127" s="282"/>
      <c r="B127" s="304"/>
      <c r="C127" s="304"/>
      <c r="D127" s="304"/>
      <c r="E127" s="305"/>
    </row>
    <row r="128" spans="1:5">
      <c r="A128" s="282"/>
      <c r="B128" s="304"/>
      <c r="C128" s="304"/>
      <c r="D128" s="304"/>
      <c r="E128" s="305"/>
    </row>
    <row r="129" spans="1:5">
      <c r="A129" s="287"/>
      <c r="B129" s="304"/>
      <c r="C129" s="304"/>
      <c r="D129" s="304"/>
      <c r="E129" s="305"/>
    </row>
    <row r="130" spans="1:5">
      <c r="A130" s="286"/>
      <c r="B130" s="304"/>
      <c r="C130" s="304"/>
      <c r="D130" s="304"/>
      <c r="E130" s="305"/>
    </row>
    <row r="131" spans="1:5">
      <c r="A131" s="308"/>
      <c r="B131" s="304"/>
      <c r="C131" s="304"/>
      <c r="D131" s="304"/>
      <c r="E131" s="305"/>
    </row>
    <row r="132" spans="1:5">
      <c r="A132" s="286"/>
      <c r="B132" s="304"/>
      <c r="C132" s="304"/>
      <c r="D132" s="304"/>
      <c r="E132" s="305"/>
    </row>
    <row r="133" spans="1:5">
      <c r="A133" s="285"/>
      <c r="B133" s="304"/>
      <c r="C133" s="304"/>
      <c r="D133" s="304"/>
      <c r="E133" s="305"/>
    </row>
    <row r="134" spans="1:5">
      <c r="A134" s="285"/>
      <c r="B134" s="304"/>
      <c r="C134" s="304"/>
      <c r="D134" s="304"/>
      <c r="E134" s="305"/>
    </row>
    <row r="135" spans="1:5">
      <c r="A135" s="288"/>
      <c r="B135" s="304"/>
      <c r="C135" s="304"/>
      <c r="D135" s="304"/>
      <c r="E135" s="310"/>
    </row>
    <row r="136" spans="1:5">
      <c r="A136" s="294"/>
      <c r="B136" s="311"/>
      <c r="C136" s="311"/>
      <c r="D136" s="311"/>
      <c r="E136" s="294"/>
    </row>
    <row r="137" spans="1:5">
      <c r="A137" s="294"/>
      <c r="B137" s="298"/>
      <c r="C137" s="298"/>
      <c r="D137" s="298"/>
      <c r="E137" s="294"/>
    </row>
    <row r="138" spans="1:5">
      <c r="A138" s="309"/>
      <c r="B138" s="312"/>
      <c r="C138" s="312"/>
      <c r="D138" s="312"/>
      <c r="E138" s="657"/>
    </row>
    <row r="139" spans="1:5">
      <c r="A139" s="309"/>
      <c r="B139" s="312"/>
      <c r="C139" s="312"/>
      <c r="D139" s="312"/>
      <c r="E139" s="658"/>
    </row>
    <row r="140" spans="1:5">
      <c r="A140" s="309"/>
      <c r="B140" s="312"/>
      <c r="C140" s="312"/>
      <c r="D140" s="312"/>
      <c r="E140" s="658"/>
    </row>
    <row r="141" spans="1:5">
      <c r="A141" s="315"/>
      <c r="B141" s="312"/>
      <c r="C141" s="312"/>
      <c r="D141" s="312"/>
      <c r="E141" s="658"/>
    </row>
    <row r="142" spans="1:5">
      <c r="A142" s="315"/>
      <c r="B142" s="312"/>
      <c r="C142" s="312"/>
      <c r="D142" s="312"/>
      <c r="E142" s="658"/>
    </row>
    <row r="143" spans="1:5">
      <c r="A143" s="309"/>
      <c r="B143" s="312"/>
      <c r="C143" s="312"/>
      <c r="D143" s="312"/>
      <c r="E143" s="658"/>
    </row>
    <row r="144" spans="1:5">
      <c r="A144" s="316"/>
      <c r="B144" s="312"/>
      <c r="C144" s="312"/>
      <c r="D144" s="312"/>
      <c r="E144" s="658"/>
    </row>
    <row r="145" spans="1:5">
      <c r="A145" s="309"/>
      <c r="B145" s="312"/>
      <c r="C145" s="312"/>
      <c r="D145" s="312"/>
      <c r="E145" s="658"/>
    </row>
    <row r="146" spans="1:5">
      <c r="A146" s="315"/>
      <c r="B146" s="312"/>
      <c r="C146" s="312"/>
      <c r="D146" s="312"/>
      <c r="E146" s="658"/>
    </row>
    <row r="147" spans="1:5">
      <c r="A147" s="315"/>
      <c r="B147" s="312"/>
      <c r="C147" s="312"/>
      <c r="D147" s="312"/>
      <c r="E147" s="658"/>
    </row>
    <row r="148" spans="1:5">
      <c r="A148" s="316"/>
      <c r="B148" s="312"/>
      <c r="C148" s="312"/>
      <c r="D148" s="312"/>
      <c r="E148" s="658"/>
    </row>
    <row r="149" spans="1:5">
      <c r="A149" s="317"/>
      <c r="B149" s="312"/>
      <c r="C149" s="312"/>
      <c r="D149" s="312"/>
      <c r="E149" s="658"/>
    </row>
    <row r="150" spans="1:5">
      <c r="A150" s="315"/>
      <c r="B150" s="312"/>
      <c r="C150" s="312"/>
      <c r="D150" s="312"/>
      <c r="E150" s="658"/>
    </row>
    <row r="151" spans="1:5">
      <c r="A151" s="315"/>
      <c r="B151" s="312"/>
      <c r="C151" s="312"/>
      <c r="D151" s="312"/>
      <c r="E151" s="658"/>
    </row>
    <row r="152" spans="1:5">
      <c r="A152" s="315"/>
      <c r="B152" s="312"/>
      <c r="C152" s="312"/>
      <c r="D152" s="312"/>
      <c r="E152" s="658"/>
    </row>
    <row r="153" spans="1:5">
      <c r="A153" s="315"/>
      <c r="B153" s="312"/>
      <c r="C153" s="312"/>
      <c r="D153" s="312"/>
      <c r="E153" s="658"/>
    </row>
    <row r="154" spans="1:5">
      <c r="A154" s="317"/>
      <c r="B154" s="312"/>
      <c r="C154" s="312"/>
      <c r="D154" s="312"/>
      <c r="E154" s="658"/>
    </row>
    <row r="155" spans="1:5">
      <c r="A155" s="316"/>
      <c r="B155" s="312"/>
      <c r="C155" s="312"/>
      <c r="D155" s="312"/>
      <c r="E155" s="658"/>
    </row>
    <row r="156" spans="1:5">
      <c r="A156" s="309"/>
      <c r="B156" s="312"/>
      <c r="C156" s="312"/>
      <c r="D156" s="312"/>
      <c r="E156" s="658"/>
    </row>
    <row r="157" spans="1:5">
      <c r="A157" s="315"/>
      <c r="B157" s="312"/>
      <c r="C157" s="312"/>
      <c r="D157" s="312"/>
      <c r="E157" s="658"/>
    </row>
    <row r="158" spans="1:5">
      <c r="A158" s="315"/>
      <c r="B158" s="312"/>
      <c r="C158" s="312"/>
      <c r="D158" s="312"/>
      <c r="E158" s="658"/>
    </row>
    <row r="159" spans="1:5">
      <c r="A159" s="315"/>
      <c r="B159" s="312"/>
      <c r="C159" s="312"/>
      <c r="D159" s="312"/>
      <c r="E159" s="658"/>
    </row>
    <row r="160" spans="1:5">
      <c r="A160" s="309"/>
      <c r="B160" s="312"/>
      <c r="C160" s="312"/>
      <c r="D160" s="312"/>
      <c r="E160" s="658"/>
    </row>
    <row r="161" spans="1:5">
      <c r="A161" s="315"/>
      <c r="B161" s="312"/>
      <c r="C161" s="312"/>
      <c r="D161" s="312"/>
      <c r="E161" s="658"/>
    </row>
    <row r="162" spans="1:5">
      <c r="A162" s="316"/>
      <c r="B162" s="312"/>
      <c r="C162" s="312"/>
      <c r="D162" s="312"/>
      <c r="E162" s="658"/>
    </row>
    <row r="163" spans="1:5">
      <c r="A163" s="315"/>
      <c r="B163" s="318"/>
      <c r="C163" s="318"/>
      <c r="D163" s="664"/>
      <c r="E163" s="659"/>
    </row>
    <row r="164" spans="1:5">
      <c r="A164" s="317"/>
      <c r="B164" s="318"/>
      <c r="C164" s="318"/>
      <c r="D164" s="664"/>
      <c r="E164" s="659"/>
    </row>
    <row r="165" spans="1:5">
      <c r="A165" s="317"/>
      <c r="B165" s="318"/>
      <c r="C165" s="318"/>
      <c r="D165" s="664"/>
      <c r="E165" s="659"/>
    </row>
    <row r="166" spans="1:5">
      <c r="A166" s="280"/>
      <c r="B166" s="320"/>
      <c r="C166" s="320"/>
      <c r="D166" s="320"/>
      <c r="E166" s="660"/>
    </row>
    <row r="167" spans="1:5">
      <c r="A167" s="280"/>
      <c r="B167" s="320"/>
      <c r="C167" s="320"/>
      <c r="D167" s="320"/>
      <c r="E167" s="660"/>
    </row>
    <row r="168" spans="1:5">
      <c r="A168" s="280"/>
      <c r="B168" s="320"/>
      <c r="C168" s="320"/>
      <c r="D168" s="320"/>
      <c r="E168" s="660"/>
    </row>
    <row r="169" spans="1:5">
      <c r="B169" s="320"/>
      <c r="C169" s="320"/>
      <c r="D169" s="320"/>
      <c r="E169" s="660"/>
    </row>
    <row r="170" spans="1:5">
      <c r="E170" s="1"/>
    </row>
    <row r="171" spans="1:5">
      <c r="E171" s="1"/>
    </row>
    <row r="172" spans="1:5">
      <c r="E172" s="1"/>
    </row>
    <row r="173" spans="1:5">
      <c r="E173" s="1"/>
    </row>
    <row r="174" spans="1:5" ht="34.5">
      <c r="B174" s="321"/>
      <c r="C174" s="321"/>
      <c r="D174" s="321"/>
      <c r="E174" s="661"/>
    </row>
    <row r="175" spans="1:5" ht="34.5">
      <c r="B175" s="321"/>
      <c r="C175" s="321"/>
      <c r="D175" s="321"/>
      <c r="E175" s="661"/>
    </row>
    <row r="176" spans="1:5" ht="34.5">
      <c r="B176" s="321"/>
      <c r="C176" s="321"/>
      <c r="D176" s="321"/>
      <c r="E176" s="661"/>
    </row>
    <row r="177" spans="2:5" ht="34.5">
      <c r="B177" s="322"/>
      <c r="C177" s="322"/>
      <c r="D177" s="322"/>
      <c r="E177" s="662"/>
    </row>
    <row r="178" spans="2:5" ht="34.5">
      <c r="B178" s="321"/>
      <c r="C178" s="321"/>
      <c r="D178" s="321"/>
      <c r="E178" s="661"/>
    </row>
    <row r="179" spans="2:5" ht="34.5">
      <c r="B179" s="321"/>
      <c r="C179" s="321"/>
      <c r="D179" s="321"/>
      <c r="E179" s="661"/>
    </row>
    <row r="180" spans="2:5" ht="34.5">
      <c r="B180" s="321"/>
      <c r="C180" s="321"/>
      <c r="D180" s="321"/>
      <c r="E180" s="661"/>
    </row>
    <row r="181" spans="2:5" ht="34.5">
      <c r="B181" s="321"/>
      <c r="C181" s="321"/>
      <c r="D181" s="321"/>
    </row>
    <row r="182" spans="2:5" ht="34.5">
      <c r="B182" s="321"/>
      <c r="C182" s="321"/>
      <c r="D182" s="321"/>
    </row>
    <row r="183" spans="2:5" ht="34.5">
      <c r="B183" s="322"/>
      <c r="C183" s="322"/>
      <c r="D183" s="322"/>
    </row>
    <row r="184" spans="2:5" ht="34.5">
      <c r="B184" s="321"/>
      <c r="C184" s="321"/>
      <c r="D184" s="321"/>
    </row>
    <row r="185" spans="2:5" ht="34.5">
      <c r="B185" s="321"/>
      <c r="C185" s="321"/>
      <c r="D185" s="321"/>
    </row>
    <row r="186" spans="2:5" ht="34.5">
      <c r="B186" s="321"/>
      <c r="C186" s="321"/>
      <c r="D186" s="321"/>
    </row>
    <row r="187" spans="2:5" ht="44.25">
      <c r="B187" s="323"/>
      <c r="C187" s="323"/>
      <c r="D187" s="323"/>
    </row>
    <row r="188" spans="2:5" ht="34.5">
      <c r="B188" s="321"/>
      <c r="C188" s="321"/>
      <c r="D188" s="321"/>
    </row>
    <row r="189" spans="2:5" ht="34.5">
      <c r="B189" s="321"/>
      <c r="C189" s="321"/>
      <c r="D189" s="321"/>
    </row>
    <row r="190" spans="2:5" ht="34.5">
      <c r="B190" s="321"/>
      <c r="C190" s="321"/>
      <c r="D190" s="321"/>
    </row>
    <row r="191" spans="2:5" ht="34.5">
      <c r="B191" s="321"/>
      <c r="C191" s="321"/>
      <c r="D191" s="321"/>
    </row>
    <row r="192" spans="2:5" ht="34.5">
      <c r="B192" s="321"/>
      <c r="C192" s="321"/>
      <c r="D192" s="321"/>
    </row>
    <row r="193" spans="2:4" ht="34.5">
      <c r="B193" s="321"/>
      <c r="C193" s="321"/>
      <c r="D193" s="321"/>
    </row>
    <row r="194" spans="2:4" ht="34.5">
      <c r="B194" s="321"/>
      <c r="C194" s="321"/>
      <c r="D194" s="321"/>
    </row>
    <row r="195" spans="2:4" ht="34.5">
      <c r="B195" s="321"/>
      <c r="C195" s="321"/>
      <c r="D195" s="321"/>
    </row>
    <row r="196" spans="2:4" ht="34.5">
      <c r="B196" s="321"/>
      <c r="C196" s="321"/>
      <c r="D196" s="321"/>
    </row>
    <row r="197" spans="2:4" ht="34.5">
      <c r="B197" s="321"/>
      <c r="C197" s="321"/>
      <c r="D197" s="321"/>
    </row>
    <row r="198" spans="2:4" ht="34.5">
      <c r="B198" s="321"/>
      <c r="C198" s="321"/>
      <c r="D198" s="321"/>
    </row>
    <row r="199" spans="2:4" ht="34.5">
      <c r="B199" s="321"/>
      <c r="C199" s="321"/>
      <c r="D199" s="321"/>
    </row>
    <row r="200" spans="2:4" ht="34.5">
      <c r="B200" s="321"/>
      <c r="C200" s="321"/>
      <c r="D200" s="321"/>
    </row>
    <row r="201" spans="2:4" ht="34.5">
      <c r="B201" s="321"/>
      <c r="C201" s="321"/>
      <c r="D201" s="321"/>
    </row>
    <row r="202" spans="2:4" ht="34.5">
      <c r="B202" s="321"/>
      <c r="C202" s="321"/>
      <c r="D202" s="321"/>
    </row>
    <row r="203" spans="2:4" ht="34.5">
      <c r="B203" s="321"/>
      <c r="C203" s="321"/>
      <c r="D203" s="321"/>
    </row>
    <row r="204" spans="2:4" ht="34.5">
      <c r="B204" s="321"/>
      <c r="C204" s="321"/>
      <c r="D204" s="321"/>
    </row>
    <row r="205" spans="2:4" ht="34.5">
      <c r="B205" s="324"/>
      <c r="C205" s="324"/>
      <c r="D205" s="324"/>
    </row>
    <row r="206" spans="2:4" ht="34.5">
      <c r="B206" s="325"/>
      <c r="C206" s="325"/>
      <c r="D206" s="325"/>
    </row>
    <row r="208" spans="2:4" ht="44.25">
      <c r="B208" s="323"/>
      <c r="C208" s="323"/>
      <c r="D208" s="323"/>
    </row>
    <row r="209" spans="2:4" ht="27">
      <c r="B209" s="326"/>
      <c r="C209" s="326"/>
      <c r="D209" s="326"/>
    </row>
    <row r="210" spans="2:4" ht="33">
      <c r="B210" s="327"/>
      <c r="C210" s="327"/>
      <c r="D210" s="327"/>
    </row>
    <row r="211" spans="2:4" ht="33">
      <c r="B211" s="328"/>
      <c r="C211" s="328"/>
      <c r="D211" s="328"/>
    </row>
    <row r="212" spans="2:4" ht="32.25">
      <c r="B212" s="329"/>
      <c r="C212" s="329"/>
      <c r="D212" s="329"/>
    </row>
    <row r="214" spans="2:4" ht="33">
      <c r="B214" s="328"/>
      <c r="C214" s="328"/>
      <c r="D214" s="328"/>
    </row>
    <row r="215" spans="2:4" ht="30">
      <c r="B215" s="330"/>
      <c r="C215" s="330"/>
      <c r="D215" s="330"/>
    </row>
    <row r="216" spans="2:4" ht="30">
      <c r="B216" s="330"/>
      <c r="C216" s="330"/>
      <c r="D216" s="330"/>
    </row>
    <row r="217" spans="2:4" ht="30">
      <c r="B217" s="330"/>
      <c r="C217" s="330"/>
      <c r="D217" s="330"/>
    </row>
    <row r="218" spans="2:4" ht="30">
      <c r="B218" s="330"/>
      <c r="C218" s="330"/>
      <c r="D218" s="330"/>
    </row>
    <row r="219" spans="2:4" ht="30">
      <c r="B219" s="330"/>
      <c r="C219" s="330"/>
      <c r="D219" s="330"/>
    </row>
    <row r="220" spans="2:4" ht="30">
      <c r="B220" s="330"/>
      <c r="C220" s="330"/>
      <c r="D220" s="330"/>
    </row>
    <row r="221" spans="2:4" ht="30">
      <c r="B221" s="330"/>
      <c r="C221" s="330"/>
      <c r="D221" s="330"/>
    </row>
    <row r="222" spans="2:4" ht="30">
      <c r="B222" s="330"/>
      <c r="C222" s="330"/>
      <c r="D222" s="330"/>
    </row>
    <row r="223" spans="2:4" ht="30">
      <c r="B223" s="330"/>
      <c r="C223" s="330"/>
      <c r="D223" s="330"/>
    </row>
    <row r="224" spans="2:4" ht="30">
      <c r="B224" s="330"/>
      <c r="C224" s="330"/>
      <c r="D224" s="330"/>
    </row>
    <row r="225" spans="2:4" ht="30">
      <c r="B225" s="330"/>
      <c r="C225" s="330"/>
      <c r="D225" s="330"/>
    </row>
    <row r="226" spans="2:4" ht="30">
      <c r="B226" s="331"/>
      <c r="C226" s="331"/>
      <c r="D226" s="331"/>
    </row>
    <row r="227" spans="2:4" ht="30">
      <c r="B227" s="331"/>
      <c r="C227" s="331"/>
      <c r="D227" s="331"/>
    </row>
    <row r="228" spans="2:4" ht="30">
      <c r="B228" s="331"/>
      <c r="C228" s="331"/>
      <c r="D228" s="331"/>
    </row>
    <row r="229" spans="2:4" ht="30">
      <c r="B229" s="331"/>
      <c r="C229" s="331"/>
      <c r="D229" s="331"/>
    </row>
    <row r="230" spans="2:4" ht="30">
      <c r="B230" s="331"/>
      <c r="C230" s="331"/>
      <c r="D230" s="331"/>
    </row>
    <row r="231" spans="2:4" ht="30">
      <c r="B231" s="331"/>
      <c r="C231" s="331"/>
      <c r="D231" s="331"/>
    </row>
    <row r="232" spans="2:4" ht="30">
      <c r="B232" s="330"/>
      <c r="C232" s="330"/>
      <c r="D232" s="330"/>
    </row>
    <row r="234" spans="2:4" ht="33">
      <c r="B234" s="332"/>
      <c r="C234" s="332"/>
      <c r="D234" s="332"/>
    </row>
    <row r="235" spans="2:4" ht="42.75">
      <c r="B235" s="333"/>
      <c r="C235" s="333"/>
      <c r="D235" s="333"/>
    </row>
    <row r="236" spans="2:4" ht="25.5">
      <c r="B236" s="334"/>
      <c r="C236" s="334"/>
      <c r="D236" s="334"/>
    </row>
    <row r="237" spans="2:4" ht="34.5">
      <c r="B237" s="335"/>
      <c r="C237" s="335"/>
      <c r="D237" s="335"/>
    </row>
    <row r="238" spans="2:4" ht="44.25">
      <c r="B238" s="336"/>
      <c r="C238" s="336"/>
      <c r="D238" s="336"/>
    </row>
    <row r="239" spans="2:4" ht="44.25">
      <c r="B239" s="336"/>
      <c r="C239" s="336"/>
      <c r="D239" s="336"/>
    </row>
    <row r="240" spans="2:4" ht="44.25">
      <c r="B240" s="336"/>
      <c r="C240" s="336"/>
      <c r="D240" s="336"/>
    </row>
    <row r="241" spans="2:4" ht="44.25">
      <c r="B241" s="336"/>
      <c r="C241" s="336"/>
      <c r="D241" s="336"/>
    </row>
    <row r="242" spans="2:4" ht="44.25">
      <c r="B242" s="336"/>
      <c r="C242" s="336"/>
      <c r="D242" s="336"/>
    </row>
    <row r="243" spans="2:4" ht="44.25">
      <c r="B243" s="336"/>
      <c r="C243" s="336"/>
      <c r="D243" s="336"/>
    </row>
    <row r="244" spans="2:4" ht="44.25">
      <c r="B244" s="336"/>
      <c r="C244" s="336"/>
      <c r="D244" s="336"/>
    </row>
    <row r="245" spans="2:4" ht="44.25">
      <c r="B245" s="336"/>
      <c r="C245" s="336"/>
      <c r="D245" s="336"/>
    </row>
    <row r="246" spans="2:4" ht="44.25">
      <c r="B246" s="336"/>
      <c r="C246" s="336"/>
      <c r="D246" s="336"/>
    </row>
    <row r="247" spans="2:4" ht="44.25">
      <c r="B247" s="336"/>
      <c r="C247" s="336"/>
      <c r="D247" s="336"/>
    </row>
    <row r="248" spans="2:4" ht="44.25">
      <c r="B248" s="336"/>
      <c r="C248" s="336"/>
      <c r="D248" s="336"/>
    </row>
    <row r="249" spans="2:4" ht="34.5">
      <c r="B249" s="337"/>
      <c r="C249" s="337"/>
      <c r="D249" s="337"/>
    </row>
    <row r="251" spans="2:4" ht="32.25">
      <c r="B251" s="338"/>
      <c r="C251" s="338"/>
      <c r="D251" s="338"/>
    </row>
    <row r="252" spans="2:4" ht="44.25">
      <c r="B252" s="339"/>
      <c r="C252" s="339"/>
      <c r="D252" s="339"/>
    </row>
  </sheetData>
  <sortState xmlns:xlrd2="http://schemas.microsoft.com/office/spreadsheetml/2017/richdata2" ref="A5:E36">
    <sortCondition ref="B5:B36"/>
  </sortState>
  <pageMargins left="0.70866141732283472" right="0.70866141732283472" top="0.39370078740157483" bottom="0.39370078740157483" header="0.31496062992125984" footer="0.31496062992125984"/>
  <pageSetup paperSize="9" scale="22" fitToWidth="0"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pageSetUpPr fitToPage="1"/>
  </sheetPr>
  <dimension ref="A1:S36"/>
  <sheetViews>
    <sheetView topLeftCell="A18" workbookViewId="0">
      <selection activeCell="I23" sqref="I23"/>
    </sheetView>
  </sheetViews>
  <sheetFormatPr defaultRowHeight="23.25"/>
  <cols>
    <col min="1" max="1" width="31.28515625" customWidth="1"/>
    <col min="2" max="2" width="12.5703125" style="1806" customWidth="1"/>
    <col min="3" max="3" width="10.140625" style="754" customWidth="1"/>
    <col min="4" max="4" width="12.5703125" customWidth="1"/>
    <col min="5" max="5" width="14.7109375" customWidth="1"/>
    <col min="6" max="6" width="12.7109375" style="221" customWidth="1"/>
    <col min="7" max="7" width="13.7109375" style="221" customWidth="1"/>
    <col min="9" max="9" width="9.140625" style="1110"/>
    <col min="10" max="10" width="12.28515625" style="754" customWidth="1"/>
    <col min="11" max="11" width="9.140625" style="1110"/>
    <col min="12" max="12" width="11" style="754" customWidth="1"/>
    <col min="13" max="13" width="13.85546875" customWidth="1"/>
    <col min="14" max="14" width="9.5703125" style="1" customWidth="1"/>
    <col min="15" max="15" width="9.7109375" style="35" customWidth="1"/>
    <col min="16" max="16" width="25.85546875" customWidth="1"/>
    <col min="17" max="18" width="10" customWidth="1"/>
    <col min="19" max="20" width="20" customWidth="1"/>
    <col min="22" max="23" width="20" customWidth="1"/>
    <col min="25" max="25" width="11.42578125" customWidth="1"/>
  </cols>
  <sheetData>
    <row r="1" spans="1:19" ht="24">
      <c r="A1" s="1738" t="s">
        <v>1157</v>
      </c>
      <c r="B1" s="1805" t="s">
        <v>1158</v>
      </c>
      <c r="C1" s="1774" t="s">
        <v>2233</v>
      </c>
      <c r="D1" s="1736" t="s">
        <v>398</v>
      </c>
      <c r="E1" s="1737" t="s">
        <v>1159</v>
      </c>
      <c r="F1" s="1736" t="s">
        <v>398</v>
      </c>
      <c r="G1" s="1737" t="s">
        <v>1159</v>
      </c>
      <c r="I1" s="1368" t="s">
        <v>1433</v>
      </c>
      <c r="J1" s="1368" t="s">
        <v>1436</v>
      </c>
      <c r="K1" s="1368" t="s">
        <v>1434</v>
      </c>
      <c r="L1" s="1373" t="s">
        <v>1435</v>
      </c>
      <c r="M1" s="1373" t="s">
        <v>1163</v>
      </c>
      <c r="N1" s="1373" t="s">
        <v>2147</v>
      </c>
      <c r="O1" s="1368" t="s">
        <v>2106</v>
      </c>
      <c r="P1" s="1368" t="s">
        <v>1631</v>
      </c>
      <c r="Q1" s="1368" t="s">
        <v>2146</v>
      </c>
      <c r="R1" s="1368" t="s">
        <v>2173</v>
      </c>
    </row>
    <row r="2" spans="1:19" ht="24.75" thickBot="1">
      <c r="A2" s="1739"/>
      <c r="B2" s="1807"/>
      <c r="C2" s="1804"/>
      <c r="D2" s="1787" t="s">
        <v>20</v>
      </c>
      <c r="E2" s="1788" t="s">
        <v>20</v>
      </c>
      <c r="F2" s="1789" t="s">
        <v>1165</v>
      </c>
      <c r="G2" s="1789" t="s">
        <v>1165</v>
      </c>
      <c r="I2" s="1377"/>
      <c r="J2" s="1378"/>
      <c r="K2" s="1377"/>
      <c r="L2" s="1378"/>
      <c r="M2" s="1376"/>
      <c r="N2" s="1592"/>
      <c r="O2" s="1376"/>
      <c r="P2" s="17"/>
      <c r="Q2" s="17"/>
      <c r="R2" s="17"/>
    </row>
    <row r="3" spans="1:19" ht="32.25" thickTop="1" thickBot="1">
      <c r="A3" s="1820" t="s">
        <v>902</v>
      </c>
      <c r="B3" s="1808" t="s">
        <v>531</v>
      </c>
      <c r="C3" s="1740" t="s">
        <v>623</v>
      </c>
      <c r="D3" s="1813">
        <v>10</v>
      </c>
      <c r="E3" s="1814">
        <v>12</v>
      </c>
      <c r="F3" s="1815"/>
      <c r="G3" s="1815">
        <v>9</v>
      </c>
      <c r="I3" s="1413"/>
      <c r="J3" s="1415"/>
      <c r="K3" s="1413"/>
      <c r="L3" s="1415"/>
      <c r="M3" s="1416"/>
      <c r="N3" s="1414"/>
      <c r="O3" s="1417">
        <v>21</v>
      </c>
      <c r="P3" s="1828" t="s">
        <v>902</v>
      </c>
      <c r="Q3" s="1835"/>
      <c r="R3" s="1835"/>
      <c r="S3" s="692"/>
    </row>
    <row r="4" spans="1:19" ht="32.25" thickTop="1" thickBot="1">
      <c r="A4" s="1820" t="s">
        <v>907</v>
      </c>
      <c r="B4" s="1809" t="s">
        <v>532</v>
      </c>
      <c r="C4" s="1740" t="s">
        <v>349</v>
      </c>
      <c r="D4" s="1814">
        <v>6</v>
      </c>
      <c r="E4" s="1814">
        <v>1</v>
      </c>
      <c r="F4" s="1815">
        <v>6</v>
      </c>
      <c r="G4" s="1815">
        <v>2</v>
      </c>
      <c r="I4" s="1413"/>
      <c r="J4" s="1415"/>
      <c r="K4" s="1413"/>
      <c r="L4" s="1415"/>
      <c r="M4" s="1416"/>
      <c r="N4" s="1414"/>
      <c r="O4" s="1417">
        <v>40</v>
      </c>
      <c r="P4" s="1829" t="s">
        <v>907</v>
      </c>
      <c r="Q4" s="1836" t="s">
        <v>387</v>
      </c>
      <c r="R4" s="1836"/>
      <c r="S4" s="692"/>
    </row>
    <row r="5" spans="1:19" ht="32.25" thickTop="1" thickBot="1">
      <c r="A5" s="1820" t="s">
        <v>176</v>
      </c>
      <c r="B5" s="1809" t="s">
        <v>532</v>
      </c>
      <c r="C5" s="1742" t="s">
        <v>349</v>
      </c>
      <c r="D5" s="1814">
        <v>6</v>
      </c>
      <c r="E5" s="1814">
        <v>3</v>
      </c>
      <c r="F5" s="1815">
        <v>8</v>
      </c>
      <c r="G5" s="1815">
        <v>4</v>
      </c>
      <c r="I5" s="1413"/>
      <c r="J5" s="1415"/>
      <c r="K5" s="1413"/>
      <c r="L5" s="1415"/>
      <c r="M5" s="1416"/>
      <c r="N5" s="1414"/>
      <c r="O5" s="1417">
        <v>42</v>
      </c>
      <c r="P5" s="1830" t="s">
        <v>176</v>
      </c>
      <c r="Q5" s="1835"/>
      <c r="R5" s="1835"/>
      <c r="S5" s="692"/>
    </row>
    <row r="6" spans="1:19" ht="32.25" thickTop="1" thickBot="1">
      <c r="A6" s="1820" t="s">
        <v>177</v>
      </c>
      <c r="B6" s="1808" t="s">
        <v>533</v>
      </c>
      <c r="C6" s="1743" t="s">
        <v>444</v>
      </c>
      <c r="D6" s="1813">
        <v>13</v>
      </c>
      <c r="E6" s="1814">
        <v>18</v>
      </c>
      <c r="F6" s="1815"/>
      <c r="G6" s="1815">
        <v>14</v>
      </c>
      <c r="I6" s="1413"/>
      <c r="J6" s="1415"/>
      <c r="K6" s="1413"/>
      <c r="L6" s="1415"/>
      <c r="M6" s="1416"/>
      <c r="N6" s="1414"/>
      <c r="O6" s="1417">
        <v>15</v>
      </c>
      <c r="P6" s="1831" t="s">
        <v>1553</v>
      </c>
      <c r="Q6" s="1835"/>
      <c r="R6" s="1835"/>
      <c r="S6" s="692"/>
    </row>
    <row r="7" spans="1:19" ht="32.25" thickTop="1" thickBot="1">
      <c r="A7" s="1820" t="s">
        <v>178</v>
      </c>
      <c r="B7" s="1810" t="s">
        <v>531</v>
      </c>
      <c r="C7" s="1740" t="s">
        <v>444</v>
      </c>
      <c r="D7" s="1813">
        <v>15</v>
      </c>
      <c r="E7" s="1814">
        <v>16</v>
      </c>
      <c r="F7" s="1815"/>
      <c r="G7" s="1815">
        <v>14</v>
      </c>
      <c r="I7" s="1413"/>
      <c r="J7" s="1415"/>
      <c r="K7" s="1413"/>
      <c r="L7" s="1415"/>
      <c r="M7" s="1416"/>
      <c r="N7" s="1414"/>
      <c r="O7" s="1417">
        <v>9</v>
      </c>
      <c r="P7" s="1832" t="s">
        <v>178</v>
      </c>
      <c r="Q7" s="1835"/>
      <c r="R7" s="1835"/>
      <c r="S7" s="692"/>
    </row>
    <row r="8" spans="1:19" ht="32.25" thickTop="1" thickBot="1">
      <c r="A8" s="1820" t="s">
        <v>673</v>
      </c>
      <c r="B8" s="1810" t="s">
        <v>533</v>
      </c>
      <c r="C8" s="1740" t="s">
        <v>444</v>
      </c>
      <c r="D8" s="1813">
        <v>18</v>
      </c>
      <c r="E8" s="1814">
        <v>20</v>
      </c>
      <c r="F8" s="1815"/>
      <c r="G8" s="1815">
        <v>13</v>
      </c>
      <c r="I8" s="1413"/>
      <c r="J8" s="1415"/>
      <c r="K8" s="1413"/>
      <c r="L8" s="1415"/>
      <c r="M8" s="1416"/>
      <c r="N8" s="1414"/>
      <c r="O8" s="1417">
        <v>4</v>
      </c>
      <c r="P8" s="1829" t="s">
        <v>1555</v>
      </c>
      <c r="Q8" s="1835"/>
      <c r="R8" s="1835"/>
      <c r="S8" s="692"/>
    </row>
    <row r="9" spans="1:19" ht="32.25" thickTop="1" thickBot="1">
      <c r="A9" s="1820" t="s">
        <v>198</v>
      </c>
      <c r="B9" s="1811" t="s">
        <v>533</v>
      </c>
      <c r="C9" s="1740" t="s">
        <v>415</v>
      </c>
      <c r="D9" s="1814">
        <v>20</v>
      </c>
      <c r="E9" s="1814">
        <v>26</v>
      </c>
      <c r="F9" s="1815">
        <v>3</v>
      </c>
      <c r="G9" s="1815">
        <v>22</v>
      </c>
      <c r="I9" s="1413"/>
      <c r="J9" s="1415"/>
      <c r="K9" s="1413"/>
      <c r="L9" s="1415"/>
      <c r="M9" s="1416"/>
      <c r="N9" s="1414" t="s">
        <v>415</v>
      </c>
      <c r="O9" s="1417">
        <v>49</v>
      </c>
      <c r="P9" s="1829" t="s">
        <v>198</v>
      </c>
      <c r="Q9" s="1835"/>
      <c r="R9" s="1835"/>
      <c r="S9" s="692"/>
    </row>
    <row r="10" spans="1:19" ht="32.25" thickTop="1" thickBot="1">
      <c r="A10" s="1820" t="s">
        <v>904</v>
      </c>
      <c r="B10" s="1808" t="s">
        <v>531</v>
      </c>
      <c r="C10" s="1743" t="s">
        <v>623</v>
      </c>
      <c r="D10" s="1813">
        <v>10</v>
      </c>
      <c r="E10" s="1814">
        <v>12</v>
      </c>
      <c r="F10" s="1815"/>
      <c r="G10" s="1815">
        <v>9</v>
      </c>
      <c r="I10" s="1413"/>
      <c r="J10" s="1415"/>
      <c r="K10" s="1413"/>
      <c r="L10" s="1415"/>
      <c r="M10" s="1416"/>
      <c r="N10" s="1414"/>
      <c r="O10" s="1417">
        <v>23</v>
      </c>
      <c r="P10" s="1829" t="s">
        <v>1557</v>
      </c>
      <c r="Q10" s="1835"/>
      <c r="R10" s="1835"/>
      <c r="S10" s="692"/>
    </row>
    <row r="11" spans="1:19" ht="32.25" thickTop="1" thickBot="1">
      <c r="A11" s="1820" t="s">
        <v>180</v>
      </c>
      <c r="B11" s="1808" t="s">
        <v>531</v>
      </c>
      <c r="C11" s="1740" t="s">
        <v>623</v>
      </c>
      <c r="D11" s="1813">
        <v>9</v>
      </c>
      <c r="E11" s="1814">
        <v>13</v>
      </c>
      <c r="F11" s="1815"/>
      <c r="G11" s="1815">
        <v>7</v>
      </c>
      <c r="I11" s="1413"/>
      <c r="J11" s="1415"/>
      <c r="K11" s="1413"/>
      <c r="L11" s="1415"/>
      <c r="M11" s="1416"/>
      <c r="N11" s="1414"/>
      <c r="O11" s="1417">
        <v>29</v>
      </c>
      <c r="P11" s="1830" t="s">
        <v>180</v>
      </c>
      <c r="Q11" s="1836" t="s">
        <v>387</v>
      </c>
      <c r="R11" s="1836"/>
      <c r="S11" s="692"/>
    </row>
    <row r="12" spans="1:19" ht="32.25" thickTop="1" thickBot="1">
      <c r="A12" s="1820" t="s">
        <v>181</v>
      </c>
      <c r="B12" s="1808" t="s">
        <v>531</v>
      </c>
      <c r="C12" s="1740" t="s">
        <v>623</v>
      </c>
      <c r="D12" s="1813">
        <v>10</v>
      </c>
      <c r="E12" s="1814">
        <v>10</v>
      </c>
      <c r="F12" s="1816"/>
      <c r="G12" s="1815">
        <v>5</v>
      </c>
      <c r="I12" s="1413"/>
      <c r="J12" s="1415"/>
      <c r="K12" s="1413"/>
      <c r="L12" s="1415"/>
      <c r="M12" s="1416"/>
      <c r="N12" s="1414"/>
      <c r="O12" s="1417">
        <v>27</v>
      </c>
      <c r="P12" s="1832" t="s">
        <v>181</v>
      </c>
      <c r="Q12" s="1836" t="s">
        <v>387</v>
      </c>
      <c r="R12" s="1836"/>
      <c r="S12" s="692"/>
    </row>
    <row r="13" spans="1:19" ht="32.25" thickTop="1" thickBot="1">
      <c r="A13" s="1820" t="s">
        <v>183</v>
      </c>
      <c r="B13" s="1808" t="s">
        <v>532</v>
      </c>
      <c r="C13" s="1743" t="s">
        <v>444</v>
      </c>
      <c r="D13" s="1813">
        <v>11</v>
      </c>
      <c r="E13" s="1814">
        <v>12</v>
      </c>
      <c r="F13" s="1815"/>
      <c r="G13" s="1815">
        <v>11</v>
      </c>
      <c r="I13" s="1413"/>
      <c r="J13" s="1415"/>
      <c r="K13" s="1413"/>
      <c r="L13" s="1415"/>
      <c r="M13" s="1416"/>
      <c r="N13" s="1414"/>
      <c r="O13" s="1417">
        <v>8</v>
      </c>
      <c r="P13" s="1829" t="s">
        <v>183</v>
      </c>
      <c r="Q13" s="1835"/>
      <c r="R13" s="1835"/>
      <c r="S13" s="692"/>
    </row>
    <row r="14" spans="1:19" ht="32.25" thickTop="1" thickBot="1">
      <c r="A14" s="1820" t="s">
        <v>199</v>
      </c>
      <c r="B14" s="1811" t="s">
        <v>533</v>
      </c>
      <c r="C14" s="1740" t="s">
        <v>415</v>
      </c>
      <c r="D14" s="1813">
        <v>18</v>
      </c>
      <c r="E14" s="1814">
        <v>25</v>
      </c>
      <c r="F14" s="1815">
        <v>3</v>
      </c>
      <c r="G14" s="1815">
        <v>22</v>
      </c>
      <c r="I14" s="1413"/>
      <c r="J14" s="1415"/>
      <c r="K14" s="1413"/>
      <c r="L14" s="1415"/>
      <c r="M14" s="1416"/>
      <c r="N14" s="1414" t="s">
        <v>415</v>
      </c>
      <c r="O14" s="1417">
        <v>51</v>
      </c>
      <c r="P14" s="1830" t="s">
        <v>199</v>
      </c>
      <c r="Q14" s="1835"/>
      <c r="R14" s="1835"/>
      <c r="S14" s="692"/>
    </row>
    <row r="15" spans="1:19" ht="32.25" thickTop="1" thickBot="1">
      <c r="A15" s="1820" t="s">
        <v>912</v>
      </c>
      <c r="B15" s="1810" t="s">
        <v>531</v>
      </c>
      <c r="C15" s="1740" t="s">
        <v>913</v>
      </c>
      <c r="D15" s="1814">
        <v>21</v>
      </c>
      <c r="E15" s="1814">
        <v>18</v>
      </c>
      <c r="F15" s="1816"/>
      <c r="G15" s="1815">
        <v>15</v>
      </c>
      <c r="I15" s="1413">
        <v>5</v>
      </c>
      <c r="J15" s="1415">
        <v>1</v>
      </c>
      <c r="K15" s="1413">
        <v>3</v>
      </c>
      <c r="L15" s="1415">
        <v>5</v>
      </c>
      <c r="M15" s="1416">
        <v>3</v>
      </c>
      <c r="N15" s="1414" t="s">
        <v>913</v>
      </c>
      <c r="O15" s="1417">
        <v>56</v>
      </c>
      <c r="P15" s="1828" t="s">
        <v>1866</v>
      </c>
      <c r="Q15" s="1836"/>
      <c r="R15" s="1836"/>
      <c r="S15" s="692"/>
    </row>
    <row r="16" spans="1:19" ht="32.25" thickTop="1" thickBot="1">
      <c r="A16" s="1821" t="s">
        <v>1956</v>
      </c>
      <c r="B16" s="1811" t="s">
        <v>533</v>
      </c>
      <c r="C16" s="1740" t="s">
        <v>415</v>
      </c>
      <c r="D16" s="1814">
        <v>18</v>
      </c>
      <c r="E16" s="1814">
        <v>25</v>
      </c>
      <c r="F16" s="1815">
        <v>3</v>
      </c>
      <c r="G16" s="1815">
        <v>22</v>
      </c>
      <c r="I16" s="1413">
        <v>4</v>
      </c>
      <c r="J16" s="1415">
        <v>5</v>
      </c>
      <c r="K16" s="1413">
        <v>3</v>
      </c>
      <c r="L16" s="1415">
        <v>3</v>
      </c>
      <c r="M16" s="1416">
        <v>2</v>
      </c>
      <c r="N16" s="1414" t="s">
        <v>415</v>
      </c>
      <c r="O16" s="1417">
        <v>50</v>
      </c>
      <c r="P16" s="1832" t="s">
        <v>909</v>
      </c>
      <c r="Q16" s="1835"/>
      <c r="R16" s="1835"/>
      <c r="S16" s="692"/>
    </row>
    <row r="17" spans="1:19" ht="32.25" thickTop="1" thickBot="1">
      <c r="A17" s="1820" t="s">
        <v>905</v>
      </c>
      <c r="B17" s="1810" t="s">
        <v>531</v>
      </c>
      <c r="C17" s="1743" t="s">
        <v>623</v>
      </c>
      <c r="D17" s="1814">
        <v>6</v>
      </c>
      <c r="E17" s="1814">
        <v>6</v>
      </c>
      <c r="F17" s="1815">
        <v>16</v>
      </c>
      <c r="G17" s="1815">
        <v>7</v>
      </c>
      <c r="I17" s="1413">
        <v>0</v>
      </c>
      <c r="J17" s="1415">
        <v>0</v>
      </c>
      <c r="K17" s="1413">
        <v>2</v>
      </c>
      <c r="L17" s="1415">
        <v>2</v>
      </c>
      <c r="M17" s="1416">
        <v>1</v>
      </c>
      <c r="N17" s="1414"/>
      <c r="O17" s="1417">
        <v>33</v>
      </c>
      <c r="P17" s="1829" t="s">
        <v>1561</v>
      </c>
      <c r="Q17" s="1836" t="s">
        <v>387</v>
      </c>
      <c r="R17" s="1836"/>
      <c r="S17" s="692"/>
    </row>
    <row r="18" spans="1:19" ht="32.25" thickTop="1" thickBot="1">
      <c r="A18" s="1820" t="s">
        <v>906</v>
      </c>
      <c r="B18" s="1809" t="s">
        <v>531</v>
      </c>
      <c r="C18" s="1740" t="s">
        <v>349</v>
      </c>
      <c r="D18" s="1814">
        <v>2</v>
      </c>
      <c r="E18" s="1814">
        <v>1</v>
      </c>
      <c r="F18" s="1815">
        <v>8</v>
      </c>
      <c r="G18" s="1815">
        <v>2</v>
      </c>
      <c r="I18" s="1413">
        <v>-2</v>
      </c>
      <c r="J18" s="1415">
        <v>2</v>
      </c>
      <c r="K18" s="1413">
        <v>3</v>
      </c>
      <c r="L18" s="1415">
        <v>2</v>
      </c>
      <c r="M18" s="1416">
        <v>2</v>
      </c>
      <c r="N18" s="1414"/>
      <c r="O18" s="1417">
        <v>38</v>
      </c>
      <c r="P18" s="1828" t="s">
        <v>906</v>
      </c>
      <c r="Q18" s="1835"/>
      <c r="R18" s="1835"/>
      <c r="S18" s="692"/>
    </row>
    <row r="19" spans="1:19" ht="32.25" thickTop="1" thickBot="1">
      <c r="A19" s="1820" t="s">
        <v>203</v>
      </c>
      <c r="B19" s="1811" t="s">
        <v>531</v>
      </c>
      <c r="C19" s="1740" t="s">
        <v>928</v>
      </c>
      <c r="D19" s="1814">
        <v>14</v>
      </c>
      <c r="E19" s="1814">
        <v>16</v>
      </c>
      <c r="F19" s="1815">
        <v>3</v>
      </c>
      <c r="G19" s="1815">
        <v>13</v>
      </c>
      <c r="I19" s="1413">
        <v>-2</v>
      </c>
      <c r="J19" s="1415">
        <v>2</v>
      </c>
      <c r="K19" s="1413">
        <v>0</v>
      </c>
      <c r="L19" s="1415">
        <v>0</v>
      </c>
      <c r="M19" s="1416">
        <v>6</v>
      </c>
      <c r="N19" s="1414" t="s">
        <v>928</v>
      </c>
      <c r="O19" s="1417">
        <v>52</v>
      </c>
      <c r="P19" s="1828" t="s">
        <v>203</v>
      </c>
      <c r="Q19" s="1835"/>
      <c r="R19" s="1835"/>
      <c r="S19" s="692"/>
    </row>
    <row r="20" spans="1:19" ht="32.25" thickTop="1" thickBot="1">
      <c r="A20" s="1820" t="s">
        <v>185</v>
      </c>
      <c r="B20" s="1808" t="s">
        <v>533</v>
      </c>
      <c r="C20" s="1744" t="s">
        <v>444</v>
      </c>
      <c r="D20" s="1813">
        <v>12</v>
      </c>
      <c r="E20" s="1814">
        <v>14</v>
      </c>
      <c r="F20" s="1815"/>
      <c r="G20" s="1815">
        <v>11</v>
      </c>
      <c r="I20" s="1413"/>
      <c r="J20" s="1415"/>
      <c r="K20" s="1413"/>
      <c r="L20" s="1415"/>
      <c r="M20" s="1416"/>
      <c r="N20" s="1414"/>
      <c r="O20" s="1417">
        <v>18</v>
      </c>
      <c r="P20" s="1831" t="s">
        <v>1564</v>
      </c>
      <c r="Q20" s="1835"/>
      <c r="R20" s="1836" t="s">
        <v>387</v>
      </c>
      <c r="S20" s="692"/>
    </row>
    <row r="21" spans="1:19" ht="32.25" thickTop="1" thickBot="1">
      <c r="A21" s="1820" t="s">
        <v>186</v>
      </c>
      <c r="B21" s="1810" t="s">
        <v>533</v>
      </c>
      <c r="C21" s="1740" t="s">
        <v>444</v>
      </c>
      <c r="D21" s="1814">
        <v>14</v>
      </c>
      <c r="E21" s="1814">
        <v>21</v>
      </c>
      <c r="F21" s="1816"/>
      <c r="G21" s="1815">
        <v>16</v>
      </c>
      <c r="I21" s="1413"/>
      <c r="J21" s="1415"/>
      <c r="K21" s="1413"/>
      <c r="L21" s="1415"/>
      <c r="M21" s="1416"/>
      <c r="N21" s="1414"/>
      <c r="O21" s="1417">
        <v>2</v>
      </c>
      <c r="P21" s="1828" t="s">
        <v>186</v>
      </c>
      <c r="Q21" s="1835"/>
      <c r="R21" s="1835"/>
      <c r="S21" s="692"/>
    </row>
    <row r="22" spans="1:19" ht="32.25" thickTop="1" thickBot="1">
      <c r="A22" s="1820" t="s">
        <v>201</v>
      </c>
      <c r="B22" s="1812" t="s">
        <v>533</v>
      </c>
      <c r="C22" s="1740" t="s">
        <v>415</v>
      </c>
      <c r="D22" s="1813">
        <v>20</v>
      </c>
      <c r="E22" s="1814">
        <v>27</v>
      </c>
      <c r="F22" s="1815">
        <v>3</v>
      </c>
      <c r="G22" s="1815">
        <v>25</v>
      </c>
      <c r="I22" s="1413">
        <v>0</v>
      </c>
      <c r="J22" s="1415">
        <v>0</v>
      </c>
      <c r="K22" s="1413">
        <v>5</v>
      </c>
      <c r="L22" s="1415">
        <v>6</v>
      </c>
      <c r="M22" s="1416">
        <v>4</v>
      </c>
      <c r="N22" s="1414" t="s">
        <v>415</v>
      </c>
      <c r="O22" s="1417" t="s">
        <v>908</v>
      </c>
      <c r="P22" s="1833" t="s">
        <v>201</v>
      </c>
      <c r="Q22" s="1837"/>
      <c r="R22" s="1837"/>
      <c r="S22" s="692"/>
    </row>
    <row r="23" spans="1:19" ht="32.25" thickTop="1" thickBot="1">
      <c r="A23" s="1820" t="s">
        <v>187</v>
      </c>
      <c r="B23" s="1810" t="s">
        <v>531</v>
      </c>
      <c r="C23" s="1745" t="s">
        <v>444</v>
      </c>
      <c r="D23" s="1814">
        <v>10</v>
      </c>
      <c r="E23" s="1814">
        <v>16</v>
      </c>
      <c r="F23" s="1816"/>
      <c r="G23" s="1815">
        <v>14</v>
      </c>
      <c r="I23" s="1413">
        <v>4</v>
      </c>
      <c r="J23" s="1415">
        <v>2</v>
      </c>
      <c r="K23" s="1413">
        <v>3</v>
      </c>
      <c r="L23" s="1415">
        <v>2</v>
      </c>
      <c r="M23" s="1416">
        <v>8</v>
      </c>
      <c r="N23" s="1414"/>
      <c r="O23" s="1417">
        <v>10</v>
      </c>
      <c r="P23" s="1832" t="s">
        <v>1865</v>
      </c>
      <c r="Q23" s="1836" t="s">
        <v>387</v>
      </c>
      <c r="R23" s="1836"/>
      <c r="S23" s="692"/>
    </row>
    <row r="24" spans="1:19" ht="32.25" thickTop="1" thickBot="1">
      <c r="A24" s="1820" t="s">
        <v>202</v>
      </c>
      <c r="B24" s="1811" t="s">
        <v>533</v>
      </c>
      <c r="C24" s="1740" t="s">
        <v>415</v>
      </c>
      <c r="D24" s="1813">
        <v>23</v>
      </c>
      <c r="E24" s="1814">
        <v>24</v>
      </c>
      <c r="F24" s="1815">
        <v>3</v>
      </c>
      <c r="G24" s="1815">
        <v>20</v>
      </c>
      <c r="I24" s="1413">
        <v>6</v>
      </c>
      <c r="J24" s="1415">
        <v>4</v>
      </c>
      <c r="K24" s="1413">
        <v>0</v>
      </c>
      <c r="L24" s="1415">
        <v>0</v>
      </c>
      <c r="M24" s="1416">
        <v>0</v>
      </c>
      <c r="N24" s="1414" t="s">
        <v>415</v>
      </c>
      <c r="O24" s="1417" t="s">
        <v>908</v>
      </c>
      <c r="P24" s="1828" t="s">
        <v>202</v>
      </c>
      <c r="Q24" s="1835"/>
      <c r="R24" s="1835"/>
      <c r="S24" s="692"/>
    </row>
    <row r="25" spans="1:19" ht="32.25" thickTop="1" thickBot="1">
      <c r="A25" s="1820" t="s">
        <v>903</v>
      </c>
      <c r="B25" s="1808" t="s">
        <v>532</v>
      </c>
      <c r="C25" s="1740" t="s">
        <v>623</v>
      </c>
      <c r="D25" s="1813">
        <v>12</v>
      </c>
      <c r="E25" s="1814">
        <v>12</v>
      </c>
      <c r="F25" s="1815"/>
      <c r="G25" s="1815">
        <v>9</v>
      </c>
      <c r="I25" s="1413"/>
      <c r="J25" s="1415"/>
      <c r="K25" s="1413"/>
      <c r="L25" s="1415"/>
      <c r="M25" s="1416"/>
      <c r="N25" s="1414"/>
      <c r="O25" s="1417">
        <v>22</v>
      </c>
      <c r="P25" s="1834" t="s">
        <v>903</v>
      </c>
      <c r="Q25" s="1838"/>
      <c r="R25" s="1838"/>
      <c r="S25" s="692"/>
    </row>
    <row r="26" spans="1:19" ht="32.25" thickTop="1" thickBot="1">
      <c r="A26" s="1820" t="s">
        <v>901</v>
      </c>
      <c r="B26" s="1810" t="s">
        <v>532</v>
      </c>
      <c r="C26" s="1743" t="s">
        <v>623</v>
      </c>
      <c r="D26" s="1813">
        <v>10</v>
      </c>
      <c r="E26" s="1814">
        <v>10</v>
      </c>
      <c r="F26" s="1815"/>
      <c r="G26" s="1815">
        <v>9</v>
      </c>
      <c r="I26" s="1413"/>
      <c r="J26" s="1415"/>
      <c r="K26" s="1413"/>
      <c r="L26" s="1415"/>
      <c r="M26" s="1416"/>
      <c r="N26" s="1414"/>
      <c r="O26" s="1417">
        <v>20</v>
      </c>
      <c r="P26" s="1834" t="s">
        <v>1572</v>
      </c>
      <c r="Q26" s="1838"/>
      <c r="R26" s="1838"/>
      <c r="S26" s="692"/>
    </row>
    <row r="27" spans="1:19" ht="32.25" thickTop="1" thickBot="1">
      <c r="A27" s="1820" t="s">
        <v>899</v>
      </c>
      <c r="B27" s="1808" t="s">
        <v>531</v>
      </c>
      <c r="C27" s="1743" t="s">
        <v>444</v>
      </c>
      <c r="D27" s="1813">
        <v>11</v>
      </c>
      <c r="E27" s="1814">
        <v>16</v>
      </c>
      <c r="F27" s="1815"/>
      <c r="G27" s="1815">
        <v>14</v>
      </c>
      <c r="I27" s="1413"/>
      <c r="J27" s="1415"/>
      <c r="K27" s="1413"/>
      <c r="L27" s="1415"/>
      <c r="M27" s="1416"/>
      <c r="N27" s="1414"/>
      <c r="O27" s="1417">
        <v>16</v>
      </c>
      <c r="P27" s="1831" t="s">
        <v>1575</v>
      </c>
      <c r="Q27" s="1835"/>
      <c r="R27" s="1835"/>
      <c r="S27" s="692"/>
    </row>
    <row r="28" spans="1:19" ht="32.25" thickTop="1" thickBot="1">
      <c r="A28" s="1820" t="s">
        <v>189</v>
      </c>
      <c r="B28" s="1808" t="s">
        <v>531</v>
      </c>
      <c r="C28" s="1740" t="s">
        <v>444</v>
      </c>
      <c r="D28" s="1813">
        <v>11</v>
      </c>
      <c r="E28" s="1814">
        <v>13</v>
      </c>
      <c r="F28" s="1815"/>
      <c r="G28" s="1815">
        <v>11</v>
      </c>
      <c r="I28" s="1413"/>
      <c r="J28" s="1415"/>
      <c r="K28" s="1413"/>
      <c r="L28" s="1415"/>
      <c r="M28" s="1416"/>
      <c r="N28" s="1414"/>
      <c r="O28" s="1417">
        <v>3</v>
      </c>
      <c r="P28" s="1828" t="s">
        <v>189</v>
      </c>
      <c r="Q28" s="1835"/>
      <c r="R28" s="1835"/>
      <c r="S28" s="692"/>
    </row>
    <row r="29" spans="1:19" ht="32.25" thickTop="1" thickBot="1">
      <c r="A29" s="1820" t="s">
        <v>191</v>
      </c>
      <c r="B29" s="1808" t="s">
        <v>531</v>
      </c>
      <c r="C29" s="1743" t="s">
        <v>623</v>
      </c>
      <c r="D29" s="1813">
        <v>10</v>
      </c>
      <c r="E29" s="1814">
        <v>7</v>
      </c>
      <c r="F29" s="1815">
        <v>8</v>
      </c>
      <c r="G29" s="1815">
        <v>4</v>
      </c>
      <c r="I29" s="1413">
        <v>-2</v>
      </c>
      <c r="J29" s="1415">
        <v>2</v>
      </c>
      <c r="K29" s="1413">
        <v>3</v>
      </c>
      <c r="L29" s="1415">
        <v>2</v>
      </c>
      <c r="M29" s="1416">
        <v>2</v>
      </c>
      <c r="N29" s="1414"/>
      <c r="O29" s="1417">
        <v>28</v>
      </c>
      <c r="P29" s="1830" t="s">
        <v>191</v>
      </c>
      <c r="Q29" s="1836" t="s">
        <v>387</v>
      </c>
      <c r="R29" s="1836" t="s">
        <v>387</v>
      </c>
      <c r="S29" s="692"/>
    </row>
    <row r="30" spans="1:19" ht="27" customHeight="1" thickTop="1" thickBot="1">
      <c r="A30" s="1822" t="s">
        <v>2194</v>
      </c>
      <c r="B30" s="1809" t="s">
        <v>533</v>
      </c>
      <c r="C30" s="1746" t="s">
        <v>349</v>
      </c>
      <c r="D30" s="1817">
        <v>2</v>
      </c>
      <c r="E30" s="1818">
        <v>0</v>
      </c>
      <c r="F30" s="1819">
        <v>8</v>
      </c>
      <c r="G30" s="1819">
        <v>1</v>
      </c>
      <c r="I30" s="1413">
        <v>-3</v>
      </c>
      <c r="J30" s="1415">
        <v>3</v>
      </c>
      <c r="K30" s="1413">
        <v>3</v>
      </c>
      <c r="L30" s="1415">
        <v>3</v>
      </c>
      <c r="M30" s="1416">
        <v>6</v>
      </c>
      <c r="N30" s="1414" t="s">
        <v>2195</v>
      </c>
      <c r="O30" s="1417">
        <v>41</v>
      </c>
      <c r="P30" s="1832" t="s">
        <v>2194</v>
      </c>
      <c r="Q30" s="1836"/>
      <c r="R30" s="1836" t="s">
        <v>387</v>
      </c>
      <c r="S30" s="692"/>
    </row>
    <row r="31" spans="1:19" ht="32.25" thickTop="1" thickBot="1">
      <c r="A31" s="1822" t="s">
        <v>193</v>
      </c>
      <c r="B31" s="1808" t="s">
        <v>533</v>
      </c>
      <c r="C31" s="1745" t="s">
        <v>444</v>
      </c>
      <c r="D31" s="1817">
        <v>10</v>
      </c>
      <c r="E31" s="1818">
        <v>14</v>
      </c>
      <c r="F31" s="1819"/>
      <c r="G31" s="1819">
        <v>12</v>
      </c>
      <c r="I31" s="1413">
        <v>4</v>
      </c>
      <c r="J31" s="1415">
        <v>4</v>
      </c>
      <c r="K31" s="1413">
        <v>3</v>
      </c>
      <c r="L31" s="1415">
        <v>5</v>
      </c>
      <c r="M31" s="1416">
        <v>6</v>
      </c>
      <c r="N31" s="1414"/>
      <c r="O31" s="1417">
        <v>11</v>
      </c>
      <c r="P31" s="1832" t="s">
        <v>1578</v>
      </c>
      <c r="Q31" s="1835"/>
      <c r="R31" s="1835"/>
      <c r="S31" s="692"/>
    </row>
    <row r="32" spans="1:19" ht="32.25" thickTop="1" thickBot="1">
      <c r="A32" s="1820" t="s">
        <v>900</v>
      </c>
      <c r="B32" s="1810" t="s">
        <v>533</v>
      </c>
      <c r="C32" s="1743" t="s">
        <v>444</v>
      </c>
      <c r="D32" s="1813">
        <v>12</v>
      </c>
      <c r="E32" s="1814">
        <v>10</v>
      </c>
      <c r="F32" s="1815"/>
      <c r="G32" s="1815">
        <v>9</v>
      </c>
      <c r="I32" s="1413"/>
      <c r="J32" s="1415"/>
      <c r="K32" s="1413"/>
      <c r="L32" s="1415"/>
      <c r="M32" s="1416"/>
      <c r="N32" s="1414"/>
      <c r="O32" s="1417">
        <v>17</v>
      </c>
      <c r="P32" s="1831" t="s">
        <v>1580</v>
      </c>
      <c r="Q32" s="1835"/>
      <c r="R32" s="1835"/>
      <c r="S32" s="692"/>
    </row>
    <row r="33" spans="1:19" ht="32.25" thickTop="1" thickBot="1">
      <c r="A33" s="1820" t="s">
        <v>195</v>
      </c>
      <c r="B33" s="1808" t="s">
        <v>533</v>
      </c>
      <c r="C33" s="1743" t="s">
        <v>444</v>
      </c>
      <c r="D33" s="1814">
        <v>13</v>
      </c>
      <c r="E33" s="1814">
        <v>25</v>
      </c>
      <c r="F33" s="1815"/>
      <c r="G33" s="1815">
        <v>17</v>
      </c>
      <c r="I33" s="1413"/>
      <c r="J33" s="1415"/>
      <c r="K33" s="1413"/>
      <c r="L33" s="1415"/>
      <c r="M33" s="1416"/>
      <c r="N33" s="1414"/>
      <c r="O33" s="1417">
        <v>1</v>
      </c>
      <c r="P33" s="1828" t="s">
        <v>1584</v>
      </c>
      <c r="Q33" s="1835"/>
      <c r="R33" s="1835"/>
      <c r="S33" s="692"/>
    </row>
    <row r="34" spans="1:19" ht="32.25" thickTop="1" thickBot="1">
      <c r="A34" s="1820" t="s">
        <v>196</v>
      </c>
      <c r="B34" s="1808" t="s">
        <v>531</v>
      </c>
      <c r="C34" s="1740" t="s">
        <v>444</v>
      </c>
      <c r="D34" s="1813">
        <v>10</v>
      </c>
      <c r="E34" s="1814">
        <v>14</v>
      </c>
      <c r="F34" s="1815"/>
      <c r="G34" s="1815">
        <v>10</v>
      </c>
      <c r="I34" s="1413"/>
      <c r="J34" s="1415"/>
      <c r="K34" s="1413"/>
      <c r="L34" s="1415"/>
      <c r="M34" s="1416"/>
      <c r="N34" s="1414"/>
      <c r="O34" s="1417">
        <v>6</v>
      </c>
      <c r="P34" s="1829" t="s">
        <v>196</v>
      </c>
      <c r="Q34" s="692"/>
      <c r="R34" s="692"/>
      <c r="S34" s="692"/>
    </row>
    <row r="35" spans="1:19" ht="24.75" thickTop="1" thickBot="1">
      <c r="Q35" s="692"/>
      <c r="R35" s="692"/>
      <c r="S35" s="692"/>
    </row>
    <row r="36" spans="1:19" ht="24" thickTop="1"/>
  </sheetData>
  <sortState xmlns:xlrd2="http://schemas.microsoft.com/office/spreadsheetml/2017/richdata2" ref="A3:AD34">
    <sortCondition ref="A3:A34"/>
  </sortState>
  <pageMargins left="0.70866141732283472" right="0.70866141732283472" top="0.15748031496062992" bottom="0.15748031496062992" header="0.31496062992125984" footer="0.31496062992125984"/>
  <pageSetup paperSize="9" scale="37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K18"/>
  <sheetViews>
    <sheetView topLeftCell="A18" workbookViewId="0">
      <selection activeCell="I10" sqref="I10:L18"/>
    </sheetView>
  </sheetViews>
  <sheetFormatPr defaultRowHeight="15"/>
  <cols>
    <col min="1" max="1" width="76.28515625" customWidth="1"/>
    <col min="2" max="2" width="30" customWidth="1"/>
    <col min="3" max="3" width="29.28515625" customWidth="1"/>
    <col min="4" max="4" width="14.28515625" customWidth="1"/>
    <col min="14" max="14" width="25" customWidth="1"/>
    <col min="15" max="15" width="13.140625" customWidth="1"/>
    <col min="16" max="16" width="12" customWidth="1"/>
    <col min="17" max="17" width="17.5703125" customWidth="1"/>
  </cols>
  <sheetData>
    <row r="1" spans="1:11" ht="45.75" thickTop="1">
      <c r="A1" s="8"/>
      <c r="B1" s="1310" t="s">
        <v>2092</v>
      </c>
      <c r="C1" s="5"/>
      <c r="D1" s="9"/>
      <c r="E1" s="9"/>
      <c r="F1" s="4"/>
    </row>
    <row r="2" spans="1:11" ht="20.25">
      <c r="A2" s="10"/>
      <c r="B2" s="1307"/>
      <c r="C2" s="1307"/>
      <c r="D2" s="1307"/>
      <c r="E2" s="1307"/>
      <c r="F2" s="2"/>
    </row>
    <row r="3" spans="1:11" ht="48" customHeight="1">
      <c r="A3" s="1312" t="s">
        <v>2099</v>
      </c>
      <c r="B3" s="1313" t="s">
        <v>2095</v>
      </c>
      <c r="C3" s="1314" t="s">
        <v>29</v>
      </c>
      <c r="D3" s="1330" t="s">
        <v>99</v>
      </c>
      <c r="F3" s="2"/>
    </row>
    <row r="4" spans="1:11" ht="48" customHeight="1">
      <c r="A4" s="1315" t="s">
        <v>2100</v>
      </c>
      <c r="B4" s="1316" t="s">
        <v>2096</v>
      </c>
      <c r="C4" s="1317" t="s">
        <v>30</v>
      </c>
      <c r="D4" s="1309"/>
      <c r="F4" s="2"/>
    </row>
    <row r="5" spans="1:11" ht="48" customHeight="1">
      <c r="A5" s="1318" t="s">
        <v>2101</v>
      </c>
      <c r="B5" s="1319" t="s">
        <v>2097</v>
      </c>
      <c r="C5" s="1320" t="s">
        <v>31</v>
      </c>
      <c r="D5" s="1309"/>
      <c r="F5" s="2"/>
    </row>
    <row r="6" spans="1:11" ht="48" customHeight="1">
      <c r="A6" s="1321" t="s">
        <v>2102</v>
      </c>
      <c r="B6" s="1322" t="s">
        <v>2098</v>
      </c>
      <c r="C6" s="1323" t="s">
        <v>32</v>
      </c>
      <c r="D6" s="1331" t="s">
        <v>98</v>
      </c>
      <c r="F6" s="2"/>
    </row>
    <row r="7" spans="1:11" ht="25.5">
      <c r="A7" s="68"/>
      <c r="B7" s="1308"/>
      <c r="C7" s="1308"/>
      <c r="D7" s="1324"/>
      <c r="E7" s="1308"/>
      <c r="F7" s="2"/>
    </row>
    <row r="8" spans="1:11" ht="60">
      <c r="A8" s="3"/>
      <c r="B8" s="1311" t="s">
        <v>2093</v>
      </c>
      <c r="C8" s="1325" t="s">
        <v>2103</v>
      </c>
      <c r="D8" s="1326"/>
      <c r="E8" s="1326"/>
      <c r="F8" s="2"/>
    </row>
    <row r="9" spans="1:11" ht="60.75" thickBot="1">
      <c r="A9" s="637"/>
      <c r="B9" s="1327" t="s">
        <v>2094</v>
      </c>
      <c r="C9" s="1328" t="s">
        <v>2104</v>
      </c>
      <c r="D9" s="1329"/>
      <c r="E9" s="1329"/>
      <c r="F9" s="935"/>
    </row>
    <row r="10" spans="1:11" ht="24" thickTop="1">
      <c r="I10" s="1183" t="s">
        <v>2179</v>
      </c>
      <c r="J10" s="1183"/>
      <c r="K10" s="213"/>
    </row>
    <row r="11" spans="1:11" ht="23.25">
      <c r="I11" s="213"/>
      <c r="J11" s="213"/>
      <c r="K11" s="213"/>
    </row>
    <row r="12" spans="1:11" ht="23.25">
      <c r="I12" s="1707" t="s">
        <v>2178</v>
      </c>
      <c r="J12" s="1708"/>
      <c r="K12" s="213"/>
    </row>
    <row r="13" spans="1:11" ht="23.25">
      <c r="I13" s="1709" t="s">
        <v>484</v>
      </c>
      <c r="J13" s="213"/>
      <c r="K13" s="213"/>
    </row>
    <row r="14" spans="1:11" ht="23.25">
      <c r="I14" s="1709" t="s">
        <v>2177</v>
      </c>
      <c r="J14" s="213"/>
      <c r="K14" s="213"/>
    </row>
    <row r="15" spans="1:11" ht="23.25">
      <c r="I15" s="1709" t="s">
        <v>2181</v>
      </c>
      <c r="J15" s="213"/>
      <c r="K15" s="213"/>
    </row>
    <row r="16" spans="1:11" ht="23.25">
      <c r="I16" s="1709" t="s">
        <v>1318</v>
      </c>
      <c r="J16" s="213"/>
      <c r="K16" s="213"/>
    </row>
    <row r="17" spans="9:11" ht="23.25">
      <c r="I17" s="1709" t="s">
        <v>2146</v>
      </c>
      <c r="J17" s="213"/>
      <c r="K17" s="213"/>
    </row>
    <row r="18" spans="9:11" ht="23.25">
      <c r="I18" s="1709" t="s">
        <v>2180</v>
      </c>
      <c r="J18" s="213"/>
      <c r="K18" s="213"/>
    </row>
  </sheetData>
  <sortState xmlns:xlrd2="http://schemas.microsoft.com/office/spreadsheetml/2017/richdata2" ref="I12:I18">
    <sortCondition ref="I12:I18"/>
  </sortState>
  <pageMargins left="0.11811023622047245" right="0.11811023622047245" top="0.74803149606299213" bottom="0.74803149606299213" header="0.31496062992125984" footer="0.31496062992125984"/>
  <pageSetup paperSize="9" scale="67" fitToHeight="0" orientation="landscape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L461"/>
  <sheetViews>
    <sheetView view="pageBreakPreview" topLeftCell="A240" zoomScaleNormal="100" zoomScaleSheetLayoutView="100" workbookViewId="0">
      <selection activeCell="C5" sqref="C5"/>
    </sheetView>
  </sheetViews>
  <sheetFormatPr defaultRowHeight="15"/>
  <cols>
    <col min="1" max="1" width="19.42578125" customWidth="1"/>
    <col min="2" max="10" width="7.42578125" customWidth="1"/>
    <col min="11" max="12" width="7" customWidth="1"/>
  </cols>
  <sheetData>
    <row r="1" spans="1:6" s="252" customFormat="1" ht="25.5">
      <c r="A1" s="251" t="s">
        <v>682</v>
      </c>
      <c r="B1" s="251" t="s">
        <v>683</v>
      </c>
    </row>
    <row r="3" spans="1:6">
      <c r="A3" s="16" t="s">
        <v>33</v>
      </c>
    </row>
    <row r="4" spans="1:6" ht="18.75">
      <c r="A4" s="13" t="s">
        <v>36</v>
      </c>
      <c r="C4" s="14">
        <v>12</v>
      </c>
    </row>
    <row r="5" spans="1:6" ht="18.75">
      <c r="A5" s="13" t="s">
        <v>37</v>
      </c>
      <c r="C5" s="14">
        <v>12</v>
      </c>
    </row>
    <row r="6" spans="1:6" ht="18.75">
      <c r="A6" s="13" t="s">
        <v>38</v>
      </c>
      <c r="C6" s="14">
        <v>10</v>
      </c>
    </row>
    <row r="7" spans="1:6" ht="19.5" thickBot="1">
      <c r="A7" s="13" t="s">
        <v>39</v>
      </c>
      <c r="C7" s="14" t="s">
        <v>689</v>
      </c>
    </row>
    <row r="8" spans="1:6" ht="21.75" thickTop="1" thickBot="1">
      <c r="A8" s="16" t="s">
        <v>41</v>
      </c>
      <c r="B8" s="25">
        <v>1</v>
      </c>
      <c r="C8" s="77">
        <v>2</v>
      </c>
      <c r="D8" s="74">
        <v>3</v>
      </c>
      <c r="E8" s="75">
        <v>4</v>
      </c>
      <c r="F8" s="76">
        <v>5</v>
      </c>
    </row>
    <row r="9" spans="1:6" ht="21.75" thickTop="1" thickBot="1">
      <c r="A9" s="17"/>
      <c r="B9" s="71"/>
      <c r="C9" s="71"/>
      <c r="D9" s="69"/>
      <c r="E9" s="73"/>
      <c r="F9" s="72"/>
    </row>
    <row r="10" spans="1:6" ht="19.5" thickTop="1">
      <c r="A10" s="13" t="s">
        <v>42</v>
      </c>
      <c r="C10" s="250" t="s">
        <v>684</v>
      </c>
    </row>
    <row r="12" spans="1:6" s="252" customFormat="1" ht="25.5">
      <c r="A12" s="261" t="s">
        <v>532</v>
      </c>
      <c r="B12" s="251" t="s">
        <v>685</v>
      </c>
    </row>
    <row r="14" spans="1:6">
      <c r="A14" s="16" t="s">
        <v>33</v>
      </c>
    </row>
    <row r="15" spans="1:6" ht="18.75">
      <c r="A15" s="13" t="s">
        <v>36</v>
      </c>
      <c r="C15" s="14">
        <v>6</v>
      </c>
    </row>
    <row r="16" spans="1:6" ht="18.75">
      <c r="A16" s="13" t="s">
        <v>45</v>
      </c>
      <c r="C16" s="14">
        <v>6</v>
      </c>
    </row>
    <row r="17" spans="1:6" ht="18.75">
      <c r="A17" s="13" t="s">
        <v>37</v>
      </c>
      <c r="C17" s="14">
        <v>1</v>
      </c>
    </row>
    <row r="18" spans="1:6" ht="18.75">
      <c r="A18" s="13" t="s">
        <v>38</v>
      </c>
      <c r="C18" s="14">
        <v>2</v>
      </c>
    </row>
    <row r="19" spans="1:6" ht="19.5" thickBot="1">
      <c r="A19" s="13" t="s">
        <v>39</v>
      </c>
      <c r="C19" s="14" t="s">
        <v>60</v>
      </c>
    </row>
    <row r="20" spans="1:6" ht="21.75" thickTop="1" thickBot="1">
      <c r="A20" s="16" t="s">
        <v>41</v>
      </c>
      <c r="B20" s="25">
        <v>1</v>
      </c>
      <c r="C20" s="77">
        <v>2</v>
      </c>
      <c r="D20" s="75">
        <v>3</v>
      </c>
      <c r="E20" s="76">
        <v>4</v>
      </c>
    </row>
    <row r="21" spans="1:6" ht="21.75" thickTop="1" thickBot="1">
      <c r="A21" s="17"/>
      <c r="B21" s="71"/>
      <c r="C21" s="69"/>
      <c r="D21" s="69"/>
      <c r="E21" s="72"/>
    </row>
    <row r="22" spans="1:6" ht="19.5" thickTop="1">
      <c r="A22" s="13" t="s">
        <v>42</v>
      </c>
      <c r="C22" s="250" t="s">
        <v>684</v>
      </c>
    </row>
    <row r="25" spans="1:6" s="252" customFormat="1" ht="25.5">
      <c r="A25" s="251" t="s">
        <v>682</v>
      </c>
      <c r="B25" s="251" t="s">
        <v>686</v>
      </c>
    </row>
    <row r="27" spans="1:6">
      <c r="A27" s="16" t="s">
        <v>33</v>
      </c>
    </row>
    <row r="28" spans="1:6" ht="18.75">
      <c r="A28" s="13" t="s">
        <v>36</v>
      </c>
      <c r="C28" s="14">
        <v>13</v>
      </c>
    </row>
    <row r="29" spans="1:6" ht="18.75">
      <c r="A29" s="13" t="s">
        <v>37</v>
      </c>
      <c r="C29" s="14">
        <v>6</v>
      </c>
    </row>
    <row r="30" spans="1:6" ht="18.75">
      <c r="A30" s="13" t="s">
        <v>38</v>
      </c>
      <c r="C30" s="14">
        <v>9</v>
      </c>
    </row>
    <row r="31" spans="1:6" ht="19.5" thickBot="1">
      <c r="A31" s="13" t="s">
        <v>39</v>
      </c>
      <c r="C31" s="14" t="s">
        <v>689</v>
      </c>
    </row>
    <row r="32" spans="1:6" ht="21.75" thickTop="1" thickBot="1">
      <c r="A32" s="16" t="s">
        <v>41</v>
      </c>
      <c r="B32" s="25">
        <v>1</v>
      </c>
      <c r="C32" s="77">
        <v>2</v>
      </c>
      <c r="D32" s="75">
        <v>3</v>
      </c>
      <c r="E32" s="75">
        <v>4</v>
      </c>
      <c r="F32" s="76">
        <v>5</v>
      </c>
    </row>
    <row r="33" spans="1:6" ht="21.75" thickTop="1" thickBot="1">
      <c r="A33" s="17"/>
      <c r="B33" s="71"/>
      <c r="C33" s="69"/>
      <c r="D33" s="70"/>
      <c r="E33" s="70"/>
      <c r="F33" s="72"/>
    </row>
    <row r="34" spans="1:6" ht="19.5" thickTop="1">
      <c r="A34" s="13" t="s">
        <v>42</v>
      </c>
      <c r="C34" s="250" t="s">
        <v>684</v>
      </c>
    </row>
    <row r="37" spans="1:6" ht="25.5">
      <c r="A37" s="1861" t="s">
        <v>682</v>
      </c>
      <c r="B37" s="251" t="s">
        <v>755</v>
      </c>
      <c r="C37" s="252"/>
      <c r="D37" s="252"/>
      <c r="E37" s="252"/>
      <c r="F37" s="252"/>
    </row>
    <row r="39" spans="1:6">
      <c r="A39" s="16" t="s">
        <v>33</v>
      </c>
    </row>
    <row r="40" spans="1:6" ht="18.75">
      <c r="A40" s="13" t="s">
        <v>36</v>
      </c>
      <c r="C40" s="14">
        <v>8</v>
      </c>
    </row>
    <row r="41" spans="1:6" ht="18.75">
      <c r="A41" s="13" t="s">
        <v>45</v>
      </c>
      <c r="C41" s="14">
        <v>3</v>
      </c>
    </row>
    <row r="42" spans="1:6" ht="18.75">
      <c r="A42" s="13" t="s">
        <v>37</v>
      </c>
      <c r="C42" s="14">
        <v>11</v>
      </c>
    </row>
    <row r="43" spans="1:6" ht="18.75">
      <c r="A43" s="13" t="s">
        <v>38</v>
      </c>
      <c r="C43" s="14">
        <v>10</v>
      </c>
    </row>
    <row r="44" spans="1:6" ht="19.5" thickBot="1">
      <c r="A44" s="13" t="s">
        <v>39</v>
      </c>
      <c r="C44" s="14" t="s">
        <v>118</v>
      </c>
    </row>
    <row r="45" spans="1:6" ht="21.75" thickTop="1" thickBot="1">
      <c r="A45" s="16" t="s">
        <v>41</v>
      </c>
      <c r="B45" s="25">
        <v>1</v>
      </c>
      <c r="C45" s="77">
        <v>2</v>
      </c>
      <c r="D45" s="75">
        <v>3</v>
      </c>
      <c r="E45" s="75">
        <v>4</v>
      </c>
      <c r="F45" s="76">
        <v>5</v>
      </c>
    </row>
    <row r="46" spans="1:6" ht="21.75" thickTop="1" thickBot="1">
      <c r="A46" s="17"/>
      <c r="B46" s="71"/>
      <c r="C46" s="69"/>
      <c r="D46" s="70"/>
      <c r="E46" s="73"/>
      <c r="F46" s="72"/>
    </row>
    <row r="47" spans="1:6" ht="19.5" thickTop="1">
      <c r="A47" s="13" t="s">
        <v>42</v>
      </c>
      <c r="C47" s="250" t="s">
        <v>687</v>
      </c>
    </row>
    <row r="49" spans="1:6" ht="25.5">
      <c r="A49" s="251" t="s">
        <v>682</v>
      </c>
      <c r="B49" s="251" t="s">
        <v>688</v>
      </c>
      <c r="C49" s="252"/>
      <c r="D49" s="252"/>
      <c r="E49" s="252"/>
      <c r="F49" s="252"/>
    </row>
    <row r="51" spans="1:6">
      <c r="A51" s="16" t="s">
        <v>33</v>
      </c>
    </row>
    <row r="52" spans="1:6" ht="18.75">
      <c r="A52" s="13" t="s">
        <v>36</v>
      </c>
      <c r="C52" s="14">
        <v>11</v>
      </c>
    </row>
    <row r="53" spans="1:6" ht="18.75">
      <c r="A53" s="13" t="s">
        <v>37</v>
      </c>
      <c r="C53" s="14">
        <v>9</v>
      </c>
    </row>
    <row r="54" spans="1:6" ht="18.75">
      <c r="A54" s="13" t="s">
        <v>38</v>
      </c>
      <c r="C54" s="14">
        <v>7</v>
      </c>
    </row>
    <row r="55" spans="1:6" ht="19.5" thickBot="1">
      <c r="A55" s="13" t="s">
        <v>39</v>
      </c>
      <c r="C55" s="14" t="s">
        <v>689</v>
      </c>
    </row>
    <row r="56" spans="1:6" ht="21.75" thickTop="1" thickBot="1">
      <c r="A56" s="16" t="s">
        <v>41</v>
      </c>
      <c r="B56" s="25">
        <v>1</v>
      </c>
      <c r="C56" s="77">
        <v>2</v>
      </c>
      <c r="D56" s="75">
        <v>3</v>
      </c>
      <c r="E56" s="75">
        <v>4</v>
      </c>
      <c r="F56" s="76">
        <v>5</v>
      </c>
    </row>
    <row r="57" spans="1:6" ht="21.75" thickTop="1" thickBot="1">
      <c r="A57" s="17"/>
      <c r="B57" s="71"/>
      <c r="C57" s="69"/>
      <c r="D57" s="70"/>
      <c r="E57" s="73"/>
      <c r="F57" s="72"/>
    </row>
    <row r="58" spans="1:6" ht="19.5" thickTop="1">
      <c r="A58" s="13" t="s">
        <v>42</v>
      </c>
      <c r="C58" s="250" t="s">
        <v>687</v>
      </c>
    </row>
    <row r="61" spans="1:6" ht="25.5">
      <c r="A61" s="261" t="s">
        <v>682</v>
      </c>
      <c r="B61" s="251" t="s">
        <v>690</v>
      </c>
      <c r="C61" s="252"/>
      <c r="D61" s="252"/>
      <c r="E61" s="252"/>
      <c r="F61" s="252"/>
    </row>
    <row r="63" spans="1:6">
      <c r="A63" s="16" t="s">
        <v>33</v>
      </c>
    </row>
    <row r="64" spans="1:6" ht="18.75">
      <c r="A64" s="13" t="s">
        <v>36</v>
      </c>
      <c r="C64" s="14">
        <v>1</v>
      </c>
    </row>
    <row r="65" spans="1:6" ht="18.75">
      <c r="A65" s="13" t="s">
        <v>45</v>
      </c>
      <c r="C65" s="14">
        <v>6</v>
      </c>
    </row>
    <row r="66" spans="1:6" ht="18.75">
      <c r="A66" s="13" t="s">
        <v>37</v>
      </c>
      <c r="C66" s="14">
        <v>2</v>
      </c>
    </row>
    <row r="67" spans="1:6" ht="18.75">
      <c r="A67" s="13" t="s">
        <v>38</v>
      </c>
      <c r="C67" s="14">
        <v>2</v>
      </c>
    </row>
    <row r="68" spans="1:6" ht="19.5" thickBot="1">
      <c r="A68" s="13" t="s">
        <v>39</v>
      </c>
      <c r="C68" s="14" t="s">
        <v>691</v>
      </c>
    </row>
    <row r="69" spans="1:6" ht="21.75" thickTop="1" thickBot="1">
      <c r="A69" s="16" t="s">
        <v>41</v>
      </c>
      <c r="B69" s="25">
        <v>1</v>
      </c>
      <c r="C69" s="77">
        <v>2</v>
      </c>
      <c r="D69" s="75">
        <v>3</v>
      </c>
      <c r="E69" s="76">
        <v>4</v>
      </c>
    </row>
    <row r="70" spans="1:6" ht="21.75" thickTop="1" thickBot="1">
      <c r="A70" s="17"/>
      <c r="B70" s="71"/>
      <c r="C70" s="69"/>
      <c r="D70" s="70"/>
      <c r="E70" s="73"/>
    </row>
    <row r="71" spans="1:6" ht="19.5" thickTop="1">
      <c r="A71" s="13" t="s">
        <v>42</v>
      </c>
      <c r="C71" s="250" t="s">
        <v>687</v>
      </c>
    </row>
    <row r="73" spans="1:6" ht="25.5">
      <c r="A73" s="251" t="s">
        <v>682</v>
      </c>
      <c r="B73" s="251" t="s">
        <v>692</v>
      </c>
      <c r="C73" s="252"/>
      <c r="D73" s="252"/>
      <c r="E73" s="252"/>
      <c r="F73" s="252"/>
    </row>
    <row r="75" spans="1:6">
      <c r="A75" s="16" t="s">
        <v>33</v>
      </c>
    </row>
    <row r="76" spans="1:6" ht="18.75">
      <c r="A76" s="13" t="s">
        <v>36</v>
      </c>
      <c r="C76" s="14">
        <v>11</v>
      </c>
    </row>
    <row r="77" spans="1:6" ht="18.75">
      <c r="A77" s="13" t="s">
        <v>37</v>
      </c>
      <c r="C77" s="14">
        <v>10</v>
      </c>
    </row>
    <row r="78" spans="1:6" ht="18.75">
      <c r="A78" s="13" t="s">
        <v>38</v>
      </c>
      <c r="C78" s="14">
        <v>9</v>
      </c>
    </row>
    <row r="79" spans="1:6" ht="19.5" thickBot="1">
      <c r="A79" s="13" t="s">
        <v>39</v>
      </c>
      <c r="C79" s="14" t="s">
        <v>693</v>
      </c>
    </row>
    <row r="80" spans="1:6" ht="21.75" thickTop="1" thickBot="1">
      <c r="A80" s="16" t="s">
        <v>41</v>
      </c>
      <c r="B80" s="25">
        <v>1</v>
      </c>
      <c r="C80" s="77">
        <v>2</v>
      </c>
      <c r="D80" s="75">
        <v>3</v>
      </c>
      <c r="E80" s="75">
        <v>4</v>
      </c>
      <c r="F80" s="76">
        <v>5</v>
      </c>
    </row>
    <row r="81" spans="1:6" ht="21.75" thickTop="1" thickBot="1">
      <c r="A81" s="17"/>
      <c r="B81" s="71"/>
      <c r="C81" s="69"/>
      <c r="D81" s="70"/>
      <c r="E81" s="73"/>
      <c r="F81" s="72"/>
    </row>
    <row r="82" spans="1:6" ht="19.5" thickTop="1">
      <c r="A82" s="13" t="s">
        <v>42</v>
      </c>
      <c r="C82" s="250" t="s">
        <v>694</v>
      </c>
    </row>
    <row r="85" spans="1:6" ht="25.5">
      <c r="A85" s="261" t="s">
        <v>696</v>
      </c>
      <c r="B85" s="251" t="s">
        <v>695</v>
      </c>
      <c r="C85" s="252"/>
      <c r="D85" s="252"/>
      <c r="E85" s="252"/>
      <c r="F85" s="252"/>
    </row>
    <row r="87" spans="1:6">
      <c r="A87" s="16" t="s">
        <v>33</v>
      </c>
    </row>
    <row r="88" spans="1:6" ht="18.75">
      <c r="A88" s="13" t="s">
        <v>36</v>
      </c>
      <c r="C88" s="14">
        <v>1</v>
      </c>
    </row>
    <row r="89" spans="1:6" ht="18.75">
      <c r="A89" s="13" t="s">
        <v>45</v>
      </c>
      <c r="C89" s="14">
        <v>6</v>
      </c>
    </row>
    <row r="90" spans="1:6" ht="18.75">
      <c r="A90" s="13" t="s">
        <v>37</v>
      </c>
      <c r="C90" s="14">
        <v>2</v>
      </c>
    </row>
    <row r="91" spans="1:6" ht="18.75">
      <c r="A91" s="13" t="s">
        <v>38</v>
      </c>
      <c r="C91" s="14">
        <v>1</v>
      </c>
    </row>
    <row r="92" spans="1:6" ht="19.5" thickBot="1">
      <c r="A92" s="13" t="s">
        <v>39</v>
      </c>
      <c r="C92" s="14" t="s">
        <v>697</v>
      </c>
    </row>
    <row r="93" spans="1:6" ht="21.75" thickTop="1" thickBot="1">
      <c r="A93" s="16" t="s">
        <v>41</v>
      </c>
      <c r="B93" s="25">
        <v>1</v>
      </c>
      <c r="C93" s="77">
        <v>2</v>
      </c>
      <c r="D93" s="76">
        <v>3</v>
      </c>
    </row>
    <row r="94" spans="1:6" ht="21.75" thickTop="1" thickBot="1">
      <c r="A94" s="17"/>
      <c r="B94" s="71"/>
      <c r="C94" s="69"/>
      <c r="D94" s="73"/>
    </row>
    <row r="95" spans="1:6" ht="19.5" thickTop="1">
      <c r="A95" s="13" t="s">
        <v>42</v>
      </c>
      <c r="C95" s="250" t="s">
        <v>694</v>
      </c>
    </row>
    <row r="98" spans="1:6" ht="25.5">
      <c r="A98" s="251" t="s">
        <v>682</v>
      </c>
      <c r="B98" s="251" t="s">
        <v>748</v>
      </c>
      <c r="C98" s="252"/>
      <c r="D98" s="252"/>
      <c r="E98" s="252"/>
      <c r="F98" s="252"/>
    </row>
    <row r="100" spans="1:6">
      <c r="A100" s="16" t="s">
        <v>33</v>
      </c>
    </row>
    <row r="101" spans="1:6" ht="18.75">
      <c r="A101" s="13" t="s">
        <v>36</v>
      </c>
      <c r="C101" s="14">
        <v>11</v>
      </c>
    </row>
    <row r="102" spans="1:6" ht="18.75">
      <c r="A102" s="13" t="s">
        <v>37</v>
      </c>
      <c r="C102" s="14">
        <v>13</v>
      </c>
    </row>
    <row r="103" spans="1:6" ht="18.75">
      <c r="A103" s="13" t="s">
        <v>38</v>
      </c>
      <c r="C103" s="14">
        <v>11</v>
      </c>
    </row>
    <row r="104" spans="1:6" ht="19.5" thickBot="1">
      <c r="A104" s="13" t="s">
        <v>39</v>
      </c>
      <c r="C104" s="14" t="s">
        <v>693</v>
      </c>
    </row>
    <row r="105" spans="1:6" ht="21.75" thickTop="1" thickBot="1">
      <c r="A105" s="16" t="s">
        <v>41</v>
      </c>
      <c r="B105" s="25">
        <v>1</v>
      </c>
      <c r="C105" s="77">
        <v>2</v>
      </c>
      <c r="D105" s="75">
        <v>3</v>
      </c>
      <c r="E105" s="75">
        <v>4</v>
      </c>
      <c r="F105" s="76">
        <v>5</v>
      </c>
    </row>
    <row r="106" spans="1:6" ht="21.75" thickTop="1" thickBot="1">
      <c r="A106" s="17"/>
      <c r="B106" s="71"/>
      <c r="C106" s="69"/>
      <c r="D106" s="70"/>
      <c r="E106" s="73"/>
      <c r="F106" s="72"/>
    </row>
    <row r="107" spans="1:6" ht="19.5" thickTop="1">
      <c r="A107" s="13" t="s">
        <v>42</v>
      </c>
      <c r="C107" s="250" t="s">
        <v>694</v>
      </c>
    </row>
    <row r="109" spans="1:6" ht="25.5">
      <c r="A109" s="251" t="s">
        <v>531</v>
      </c>
      <c r="B109" s="251" t="s">
        <v>698</v>
      </c>
      <c r="C109" s="252"/>
      <c r="D109" s="252"/>
      <c r="E109" s="252"/>
      <c r="F109" s="252"/>
    </row>
    <row r="111" spans="1:6">
      <c r="A111" s="16" t="s">
        <v>33</v>
      </c>
    </row>
    <row r="112" spans="1:6" ht="18.75">
      <c r="A112" s="13" t="s">
        <v>36</v>
      </c>
      <c r="C112" s="14">
        <v>11</v>
      </c>
    </row>
    <row r="113" spans="1:11" ht="18.75">
      <c r="A113" s="13" t="s">
        <v>37</v>
      </c>
      <c r="C113" s="14">
        <v>14</v>
      </c>
    </row>
    <row r="114" spans="1:11" ht="18.75">
      <c r="A114" s="13" t="s">
        <v>38</v>
      </c>
      <c r="C114" s="14">
        <v>14</v>
      </c>
    </row>
    <row r="115" spans="1:11" ht="19.5" thickBot="1">
      <c r="A115" s="13" t="s">
        <v>39</v>
      </c>
      <c r="C115" s="14" t="s">
        <v>689</v>
      </c>
    </row>
    <row r="116" spans="1:11" ht="21.75" thickTop="1" thickBot="1">
      <c r="A116" s="16" t="s">
        <v>41</v>
      </c>
      <c r="B116" s="25">
        <v>1</v>
      </c>
      <c r="C116" s="77">
        <v>2</v>
      </c>
      <c r="D116" s="74">
        <v>3</v>
      </c>
      <c r="E116" s="75">
        <v>4</v>
      </c>
      <c r="F116" s="75">
        <v>5</v>
      </c>
      <c r="G116" s="76">
        <v>6</v>
      </c>
    </row>
    <row r="117" spans="1:11" ht="21.75" thickTop="1" thickBot="1">
      <c r="A117" s="17"/>
      <c r="B117" s="71"/>
      <c r="C117" s="71"/>
      <c r="D117" s="69"/>
      <c r="E117" s="70"/>
      <c r="F117" s="73"/>
      <c r="G117" s="72"/>
    </row>
    <row r="118" spans="1:11" ht="19.5" thickTop="1">
      <c r="A118" s="13" t="s">
        <v>42</v>
      </c>
      <c r="C118" s="250" t="s">
        <v>699</v>
      </c>
    </row>
    <row r="119" spans="1:11" ht="18.75">
      <c r="A119" s="13"/>
      <c r="C119" s="250"/>
    </row>
    <row r="120" spans="1:11" ht="25.5">
      <c r="A120" s="251" t="s">
        <v>700</v>
      </c>
      <c r="B120" s="251" t="s">
        <v>701</v>
      </c>
      <c r="C120" s="252"/>
      <c r="D120" s="252"/>
      <c r="E120" s="252"/>
      <c r="F120" s="252"/>
    </row>
    <row r="122" spans="1:11">
      <c r="A122" s="16" t="s">
        <v>33</v>
      </c>
    </row>
    <row r="123" spans="1:11" ht="18.75">
      <c r="A123" s="13" t="s">
        <v>36</v>
      </c>
      <c r="C123" s="14">
        <v>8</v>
      </c>
    </row>
    <row r="124" spans="1:11" ht="18.75">
      <c r="A124" s="13" t="s">
        <v>37</v>
      </c>
      <c r="C124" s="14">
        <v>2</v>
      </c>
    </row>
    <row r="125" spans="1:11" ht="18.75">
      <c r="A125" s="13" t="s">
        <v>38</v>
      </c>
      <c r="C125" s="14">
        <v>2</v>
      </c>
    </row>
    <row r="126" spans="1:11" ht="19.5" thickBot="1">
      <c r="A126" s="13" t="s">
        <v>39</v>
      </c>
      <c r="C126" s="14" t="s">
        <v>702</v>
      </c>
    </row>
    <row r="127" spans="1:11" ht="21.75" thickTop="1" thickBot="1">
      <c r="A127" s="16" t="s">
        <v>41</v>
      </c>
      <c r="B127" s="25">
        <v>1</v>
      </c>
      <c r="C127" s="25">
        <v>2</v>
      </c>
      <c r="D127" s="25">
        <v>3</v>
      </c>
      <c r="E127" s="77">
        <v>4</v>
      </c>
      <c r="F127" s="77">
        <v>5</v>
      </c>
      <c r="G127" s="77">
        <v>6</v>
      </c>
      <c r="H127" s="75">
        <v>7</v>
      </c>
      <c r="I127" s="75">
        <v>8</v>
      </c>
      <c r="J127" s="75">
        <v>9</v>
      </c>
      <c r="K127" s="76">
        <v>10</v>
      </c>
    </row>
    <row r="128" spans="1:11" ht="21.75" thickTop="1" thickBot="1">
      <c r="A128" s="17"/>
      <c r="B128" s="71"/>
      <c r="C128" s="69"/>
      <c r="D128" s="69"/>
      <c r="E128" s="70"/>
      <c r="F128" s="73"/>
      <c r="G128" s="73"/>
      <c r="H128" s="20"/>
      <c r="I128" s="20"/>
      <c r="J128" s="20"/>
      <c r="K128" s="21"/>
    </row>
    <row r="129" spans="1:11" ht="19.5" thickTop="1">
      <c r="A129" s="13" t="s">
        <v>42</v>
      </c>
      <c r="C129" s="250" t="s">
        <v>703</v>
      </c>
    </row>
    <row r="132" spans="1:11" ht="25.5">
      <c r="A132" s="251" t="s">
        <v>700</v>
      </c>
      <c r="B132" s="251" t="s">
        <v>704</v>
      </c>
      <c r="C132" s="252"/>
      <c r="D132" s="252"/>
      <c r="E132" s="252"/>
      <c r="F132" s="252"/>
    </row>
    <row r="134" spans="1:11">
      <c r="A134" s="16" t="s">
        <v>33</v>
      </c>
    </row>
    <row r="135" spans="1:11" ht="18.75">
      <c r="A135" s="13" t="s">
        <v>36</v>
      </c>
      <c r="C135" s="14">
        <v>16</v>
      </c>
    </row>
    <row r="136" spans="1:11" ht="18.75">
      <c r="A136" s="13" t="s">
        <v>37</v>
      </c>
      <c r="C136" s="14">
        <v>12</v>
      </c>
    </row>
    <row r="137" spans="1:11" ht="18.75">
      <c r="A137" s="13" t="s">
        <v>38</v>
      </c>
      <c r="C137" s="14">
        <v>13</v>
      </c>
    </row>
    <row r="138" spans="1:11" ht="19.5" thickBot="1">
      <c r="A138" s="13" t="s">
        <v>39</v>
      </c>
      <c r="C138" s="14" t="s">
        <v>705</v>
      </c>
    </row>
    <row r="139" spans="1:11" ht="21.75" thickTop="1" thickBot="1">
      <c r="A139" s="16" t="s">
        <v>41</v>
      </c>
      <c r="B139" s="25">
        <v>1</v>
      </c>
      <c r="C139" s="25">
        <v>2</v>
      </c>
      <c r="D139" s="25">
        <v>3</v>
      </c>
      <c r="E139" s="77">
        <v>4</v>
      </c>
      <c r="F139" s="77">
        <v>5</v>
      </c>
      <c r="G139" s="77">
        <v>6</v>
      </c>
      <c r="H139" s="75">
        <v>7</v>
      </c>
      <c r="I139" s="75">
        <v>8</v>
      </c>
      <c r="J139" s="75">
        <v>9</v>
      </c>
      <c r="K139" s="76">
        <v>10</v>
      </c>
    </row>
    <row r="140" spans="1:11" ht="21.75" thickTop="1" thickBot="1">
      <c r="A140" s="17"/>
      <c r="B140" s="71"/>
      <c r="C140" s="69"/>
      <c r="D140" s="69"/>
      <c r="E140" s="70"/>
      <c r="F140" s="70"/>
      <c r="G140" s="73"/>
      <c r="H140" s="73"/>
      <c r="I140" s="20"/>
      <c r="J140" s="20"/>
      <c r="K140" s="20"/>
    </row>
    <row r="141" spans="1:11" ht="19.5" thickTop="1">
      <c r="A141" s="13" t="s">
        <v>42</v>
      </c>
      <c r="C141" s="250" t="s">
        <v>706</v>
      </c>
    </row>
    <row r="144" spans="1:11" ht="25.5">
      <c r="A144" s="251" t="s">
        <v>700</v>
      </c>
      <c r="B144" s="251" t="s">
        <v>707</v>
      </c>
      <c r="C144" s="252"/>
      <c r="D144" s="252"/>
      <c r="E144" s="252"/>
      <c r="F144" s="252"/>
    </row>
    <row r="146" spans="1:11">
      <c r="A146" s="16" t="s">
        <v>33</v>
      </c>
    </row>
    <row r="147" spans="1:11" ht="18.75">
      <c r="A147" s="13" t="s">
        <v>36</v>
      </c>
      <c r="C147" s="14">
        <v>17</v>
      </c>
    </row>
    <row r="148" spans="1:11" ht="18.75">
      <c r="A148" s="13" t="s">
        <v>37</v>
      </c>
      <c r="C148" s="14">
        <v>16</v>
      </c>
    </row>
    <row r="149" spans="1:11" ht="18.75">
      <c r="A149" s="13" t="s">
        <v>38</v>
      </c>
      <c r="C149" s="14">
        <v>15</v>
      </c>
    </row>
    <row r="150" spans="1:11" ht="19.5" thickBot="1">
      <c r="A150" s="13" t="s">
        <v>39</v>
      </c>
      <c r="C150" s="14" t="s">
        <v>705</v>
      </c>
    </row>
    <row r="151" spans="1:11" ht="21.75" thickTop="1" thickBot="1">
      <c r="A151" s="16" t="s">
        <v>41</v>
      </c>
      <c r="B151" s="25">
        <v>1</v>
      </c>
      <c r="C151" s="25">
        <v>2</v>
      </c>
      <c r="D151" s="25">
        <v>3</v>
      </c>
      <c r="E151" s="77">
        <v>4</v>
      </c>
      <c r="F151" s="77">
        <v>5</v>
      </c>
      <c r="G151" s="77">
        <v>6</v>
      </c>
      <c r="H151" s="75">
        <v>7</v>
      </c>
      <c r="I151" s="75">
        <v>8</v>
      </c>
      <c r="J151" s="75">
        <v>9</v>
      </c>
      <c r="K151" s="76">
        <v>10</v>
      </c>
    </row>
    <row r="152" spans="1:11" ht="21.75" thickTop="1" thickBot="1">
      <c r="A152" s="17"/>
      <c r="B152" s="71"/>
      <c r="C152" s="69"/>
      <c r="D152" s="69"/>
      <c r="E152" s="70"/>
      <c r="F152" s="70"/>
      <c r="G152" s="73"/>
      <c r="H152" s="73"/>
      <c r="I152" s="20"/>
      <c r="J152" s="20"/>
      <c r="K152" s="20"/>
    </row>
    <row r="153" spans="1:11" ht="19.5" thickTop="1">
      <c r="A153" s="13" t="s">
        <v>42</v>
      </c>
      <c r="C153" s="250" t="s">
        <v>706</v>
      </c>
    </row>
    <row r="156" spans="1:11" ht="25.5">
      <c r="A156" s="1861" t="s">
        <v>708</v>
      </c>
      <c r="B156" s="251" t="s">
        <v>1792</v>
      </c>
      <c r="C156" s="252"/>
      <c r="D156" s="252"/>
      <c r="E156" s="252"/>
      <c r="F156" s="252"/>
    </row>
    <row r="158" spans="1:11">
      <c r="A158" s="16" t="s">
        <v>33</v>
      </c>
    </row>
    <row r="159" spans="1:11" ht="18.75">
      <c r="A159" s="13" t="s">
        <v>36</v>
      </c>
      <c r="C159" s="14">
        <v>7</v>
      </c>
    </row>
    <row r="160" spans="1:11" ht="18.75">
      <c r="A160" s="13" t="s">
        <v>45</v>
      </c>
      <c r="C160" s="14">
        <v>16</v>
      </c>
    </row>
    <row r="161" spans="1:8" ht="18.75">
      <c r="A161" s="13" t="s">
        <v>37</v>
      </c>
      <c r="C161" s="14">
        <v>9</v>
      </c>
    </row>
    <row r="162" spans="1:8" ht="18.75">
      <c r="A162" s="13" t="s">
        <v>38</v>
      </c>
      <c r="C162" s="14">
        <v>10</v>
      </c>
    </row>
    <row r="163" spans="1:8" ht="19.5" thickBot="1">
      <c r="A163" s="13" t="s">
        <v>39</v>
      </c>
      <c r="C163" s="14" t="s">
        <v>709</v>
      </c>
    </row>
    <row r="164" spans="1:8" ht="21.75" thickTop="1" thickBot="1">
      <c r="A164" s="16" t="s">
        <v>41</v>
      </c>
      <c r="B164" s="25">
        <v>1</v>
      </c>
      <c r="C164" s="77">
        <v>2</v>
      </c>
      <c r="D164" s="74">
        <v>3</v>
      </c>
      <c r="E164" s="75">
        <v>4</v>
      </c>
      <c r="F164" s="75">
        <v>5</v>
      </c>
      <c r="G164" s="75">
        <v>6</v>
      </c>
      <c r="H164" s="76">
        <v>7</v>
      </c>
    </row>
    <row r="165" spans="1:8" ht="21.75" thickTop="1" thickBot="1">
      <c r="A165" s="17"/>
      <c r="B165" s="71"/>
      <c r="C165" s="71"/>
      <c r="D165" s="69"/>
      <c r="E165" s="70"/>
      <c r="F165" s="73"/>
      <c r="G165" s="73"/>
      <c r="H165" s="72"/>
    </row>
    <row r="166" spans="1:8" ht="19.5" thickTop="1">
      <c r="A166" s="13" t="s">
        <v>42</v>
      </c>
      <c r="C166" s="250" t="s">
        <v>706</v>
      </c>
    </row>
    <row r="169" spans="1:8" ht="25.5">
      <c r="A169" s="1861" t="s">
        <v>532</v>
      </c>
      <c r="B169" s="251" t="s">
        <v>710</v>
      </c>
      <c r="C169" s="252"/>
      <c r="D169" s="252"/>
      <c r="E169" s="252"/>
      <c r="F169" s="252"/>
    </row>
    <row r="171" spans="1:8">
      <c r="A171" s="16" t="s">
        <v>33</v>
      </c>
    </row>
    <row r="172" spans="1:8" ht="18.75">
      <c r="A172" s="13" t="s">
        <v>36</v>
      </c>
      <c r="C172" s="14">
        <v>12</v>
      </c>
    </row>
    <row r="173" spans="1:8" ht="18.75">
      <c r="A173" s="13" t="s">
        <v>37</v>
      </c>
      <c r="C173" s="14">
        <v>12</v>
      </c>
    </row>
    <row r="174" spans="1:8" ht="18.75">
      <c r="A174" s="13" t="s">
        <v>38</v>
      </c>
      <c r="C174" s="14">
        <v>10</v>
      </c>
    </row>
    <row r="175" spans="1:8" ht="19.5" thickBot="1">
      <c r="A175" s="13" t="s">
        <v>39</v>
      </c>
      <c r="C175" s="14" t="s">
        <v>128</v>
      </c>
    </row>
    <row r="176" spans="1:8" ht="21.75" thickTop="1" thickBot="1">
      <c r="A176" s="16" t="s">
        <v>41</v>
      </c>
      <c r="B176" s="25">
        <v>1</v>
      </c>
      <c r="C176" s="77">
        <v>2</v>
      </c>
      <c r="D176" s="75">
        <v>3</v>
      </c>
      <c r="E176" s="76">
        <v>4</v>
      </c>
    </row>
    <row r="177" spans="1:6" ht="21.75" thickTop="1" thickBot="1">
      <c r="A177" s="17"/>
      <c r="B177" s="71"/>
      <c r="C177" s="69"/>
      <c r="D177" s="70"/>
      <c r="E177" s="72"/>
    </row>
    <row r="178" spans="1:6" ht="19.5" thickTop="1">
      <c r="A178" s="13" t="s">
        <v>42</v>
      </c>
      <c r="C178" s="250" t="s">
        <v>711</v>
      </c>
    </row>
    <row r="181" spans="1:6" ht="25.5">
      <c r="A181" s="261" t="s">
        <v>682</v>
      </c>
      <c r="B181" s="251" t="s">
        <v>712</v>
      </c>
      <c r="C181" s="252"/>
      <c r="D181" s="252"/>
      <c r="E181" s="252"/>
      <c r="F181" s="252"/>
    </row>
    <row r="183" spans="1:6">
      <c r="A183" s="16" t="s">
        <v>33</v>
      </c>
    </row>
    <row r="184" spans="1:6" ht="18.75">
      <c r="A184" s="13" t="s">
        <v>36</v>
      </c>
      <c r="C184" s="14">
        <v>6</v>
      </c>
    </row>
    <row r="185" spans="1:6" ht="18.75">
      <c r="A185" s="13" t="s">
        <v>45</v>
      </c>
      <c r="C185" s="14">
        <v>6</v>
      </c>
    </row>
    <row r="186" spans="1:6" ht="18.75">
      <c r="A186" s="13" t="s">
        <v>37</v>
      </c>
      <c r="C186" s="14">
        <v>3</v>
      </c>
    </row>
    <row r="187" spans="1:6" ht="18.75">
      <c r="A187" s="13" t="s">
        <v>38</v>
      </c>
      <c r="C187" s="14">
        <v>2</v>
      </c>
    </row>
    <row r="188" spans="1:6" ht="19.5" thickBot="1">
      <c r="A188" s="13" t="s">
        <v>39</v>
      </c>
      <c r="C188" s="14" t="s">
        <v>713</v>
      </c>
    </row>
    <row r="189" spans="1:6" ht="21.75" thickTop="1" thickBot="1">
      <c r="A189" s="16" t="s">
        <v>41</v>
      </c>
      <c r="B189" s="25">
        <v>1</v>
      </c>
      <c r="C189" s="77">
        <v>2</v>
      </c>
      <c r="D189" s="75">
        <v>3</v>
      </c>
      <c r="E189" s="76">
        <v>4</v>
      </c>
    </row>
    <row r="190" spans="1:6" ht="21.75" thickTop="1" thickBot="1">
      <c r="A190" s="17"/>
      <c r="B190" s="71"/>
      <c r="C190" s="69"/>
      <c r="D190" s="70"/>
      <c r="E190" s="73"/>
    </row>
    <row r="191" spans="1:6" ht="19.5" thickTop="1">
      <c r="A191" s="13" t="s">
        <v>42</v>
      </c>
      <c r="C191" s="250" t="s">
        <v>711</v>
      </c>
    </row>
    <row r="194" spans="1:6" ht="25.5">
      <c r="A194" s="261" t="s">
        <v>534</v>
      </c>
      <c r="B194" s="251" t="s">
        <v>714</v>
      </c>
      <c r="C194" s="252"/>
      <c r="D194" s="252"/>
      <c r="E194" s="252"/>
      <c r="F194" s="252"/>
    </row>
    <row r="196" spans="1:6">
      <c r="A196" s="16" t="s">
        <v>33</v>
      </c>
    </row>
    <row r="197" spans="1:6" ht="18.75">
      <c r="A197" s="13" t="s">
        <v>36</v>
      </c>
      <c r="C197" s="14">
        <v>1</v>
      </c>
    </row>
    <row r="198" spans="1:6" ht="18.75">
      <c r="A198" s="13" t="s">
        <v>45</v>
      </c>
      <c r="C198" s="14">
        <v>7</v>
      </c>
    </row>
    <row r="199" spans="1:6" ht="18.75">
      <c r="A199" s="13" t="s">
        <v>37</v>
      </c>
      <c r="C199" s="14">
        <v>2</v>
      </c>
    </row>
    <row r="200" spans="1:6" ht="18.75">
      <c r="A200" s="13" t="s">
        <v>38</v>
      </c>
      <c r="C200" s="14">
        <v>1</v>
      </c>
    </row>
    <row r="201" spans="1:6" ht="19.5" thickBot="1">
      <c r="A201" s="13" t="s">
        <v>39</v>
      </c>
      <c r="C201" s="14" t="s">
        <v>697</v>
      </c>
    </row>
    <row r="202" spans="1:6" ht="21.75" thickTop="1" thickBot="1">
      <c r="A202" s="16" t="s">
        <v>41</v>
      </c>
      <c r="B202" s="25">
        <v>1</v>
      </c>
      <c r="C202" s="77">
        <v>2</v>
      </c>
      <c r="D202" s="76">
        <v>3</v>
      </c>
    </row>
    <row r="203" spans="1:6" ht="21.75" thickTop="1" thickBot="1">
      <c r="A203" s="17"/>
      <c r="B203" s="71"/>
      <c r="C203" s="69"/>
      <c r="D203" s="70"/>
    </row>
    <row r="204" spans="1:6" ht="19.5" thickTop="1">
      <c r="A204" s="13" t="s">
        <v>42</v>
      </c>
      <c r="C204" s="250" t="s">
        <v>715</v>
      </c>
    </row>
    <row r="207" spans="1:6" ht="25.5">
      <c r="A207" s="251" t="s">
        <v>532</v>
      </c>
      <c r="B207" s="251" t="s">
        <v>716</v>
      </c>
      <c r="C207" s="252"/>
      <c r="D207" s="252"/>
      <c r="E207" s="252"/>
      <c r="F207" s="252"/>
    </row>
    <row r="209" spans="1:6">
      <c r="A209" s="16" t="s">
        <v>33</v>
      </c>
    </row>
    <row r="210" spans="1:6" ht="18.75">
      <c r="A210" s="13" t="s">
        <v>36</v>
      </c>
      <c r="C210" s="14">
        <v>9</v>
      </c>
    </row>
    <row r="211" spans="1:6" ht="18.75">
      <c r="A211" s="13" t="s">
        <v>37</v>
      </c>
      <c r="C211" s="14">
        <v>14</v>
      </c>
    </row>
    <row r="212" spans="1:6" ht="18.75">
      <c r="A212" s="13" t="s">
        <v>38</v>
      </c>
      <c r="C212" s="14">
        <v>13</v>
      </c>
    </row>
    <row r="213" spans="1:6" ht="19.5" thickBot="1">
      <c r="A213" s="13" t="s">
        <v>39</v>
      </c>
      <c r="C213" s="14" t="s">
        <v>693</v>
      </c>
    </row>
    <row r="214" spans="1:6" ht="21.75" thickTop="1" thickBot="1">
      <c r="A214" s="16" t="s">
        <v>41</v>
      </c>
      <c r="B214" s="25">
        <v>1</v>
      </c>
      <c r="C214" s="77">
        <v>2</v>
      </c>
      <c r="D214" s="75">
        <v>3</v>
      </c>
      <c r="E214" s="75">
        <v>4</v>
      </c>
      <c r="F214" s="76">
        <v>5</v>
      </c>
    </row>
    <row r="215" spans="1:6" ht="21.75" thickTop="1" thickBot="1">
      <c r="A215" s="17"/>
      <c r="B215" s="71"/>
      <c r="C215" s="69"/>
      <c r="D215" s="70"/>
      <c r="E215" s="73"/>
      <c r="F215" s="72"/>
    </row>
    <row r="216" spans="1:6" ht="19.5" thickTop="1">
      <c r="A216" s="13" t="s">
        <v>42</v>
      </c>
      <c r="C216" s="250" t="s">
        <v>715</v>
      </c>
    </row>
    <row r="218" spans="1:6" ht="25.5">
      <c r="A218" s="261" t="s">
        <v>531</v>
      </c>
      <c r="B218" s="251" t="s">
        <v>717</v>
      </c>
      <c r="C218" s="252"/>
      <c r="D218" s="252"/>
      <c r="E218" s="252"/>
      <c r="F218" s="252"/>
    </row>
    <row r="220" spans="1:6">
      <c r="A220" s="16" t="s">
        <v>33</v>
      </c>
    </row>
    <row r="221" spans="1:6" ht="18.75">
      <c r="A221" s="13" t="s">
        <v>36</v>
      </c>
      <c r="C221" s="14">
        <v>6</v>
      </c>
    </row>
    <row r="222" spans="1:6" ht="18.75">
      <c r="A222" s="13" t="s">
        <v>45</v>
      </c>
      <c r="C222" s="14">
        <v>10</v>
      </c>
    </row>
    <row r="223" spans="1:6" ht="18.75">
      <c r="A223" s="13" t="s">
        <v>37</v>
      </c>
      <c r="C223" s="14">
        <v>2</v>
      </c>
    </row>
    <row r="224" spans="1:6" ht="18.75">
      <c r="A224" s="13" t="s">
        <v>38</v>
      </c>
      <c r="C224" s="14">
        <v>1</v>
      </c>
    </row>
    <row r="225" spans="1:7" ht="19.5" thickBot="1">
      <c r="A225" s="13" t="s">
        <v>39</v>
      </c>
      <c r="C225" s="14" t="s">
        <v>718</v>
      </c>
    </row>
    <row r="226" spans="1:7" ht="21.75" thickTop="1" thickBot="1">
      <c r="A226" s="16" t="s">
        <v>41</v>
      </c>
      <c r="B226" s="25">
        <v>1</v>
      </c>
      <c r="C226" s="77">
        <v>2</v>
      </c>
      <c r="D226" s="74">
        <v>3</v>
      </c>
      <c r="E226" s="75">
        <v>4</v>
      </c>
      <c r="F226" s="75">
        <v>5</v>
      </c>
      <c r="G226" s="76">
        <v>6</v>
      </c>
    </row>
    <row r="227" spans="1:7" ht="21.75" thickTop="1" thickBot="1">
      <c r="A227" s="17"/>
      <c r="B227" s="71"/>
      <c r="C227" s="71"/>
      <c r="D227" s="69"/>
      <c r="E227" s="70"/>
      <c r="F227" s="73"/>
      <c r="G227" s="72"/>
    </row>
    <row r="228" spans="1:7" ht="19.5" thickTop="1">
      <c r="A228" s="13" t="s">
        <v>42</v>
      </c>
      <c r="C228" s="250" t="s">
        <v>719</v>
      </c>
    </row>
    <row r="231" spans="1:7" ht="25.5">
      <c r="A231" s="1861" t="s">
        <v>682</v>
      </c>
      <c r="B231" s="251" t="s">
        <v>1791</v>
      </c>
      <c r="C231" s="252"/>
      <c r="D231" s="252"/>
      <c r="E231" s="252"/>
      <c r="F231" s="252"/>
    </row>
    <row r="233" spans="1:7">
      <c r="A233" s="16" t="s">
        <v>33</v>
      </c>
    </row>
    <row r="234" spans="1:7" ht="18.75">
      <c r="A234" s="13" t="s">
        <v>36</v>
      </c>
      <c r="C234" s="14">
        <v>7</v>
      </c>
    </row>
    <row r="235" spans="1:7" ht="18.75">
      <c r="A235" s="13" t="s">
        <v>45</v>
      </c>
      <c r="C235" s="14">
        <v>13</v>
      </c>
    </row>
    <row r="236" spans="1:7" ht="18.75">
      <c r="A236" s="13" t="s">
        <v>37</v>
      </c>
      <c r="C236" s="14">
        <v>7</v>
      </c>
    </row>
    <row r="237" spans="1:7" ht="18.75">
      <c r="A237" s="13" t="s">
        <v>38</v>
      </c>
      <c r="C237" s="14">
        <v>4</v>
      </c>
    </row>
    <row r="238" spans="1:7" ht="19.5" thickBot="1">
      <c r="A238" s="13" t="s">
        <v>39</v>
      </c>
      <c r="C238" s="14" t="s">
        <v>720</v>
      </c>
    </row>
    <row r="239" spans="1:7" ht="21.75" thickTop="1" thickBot="1">
      <c r="A239" s="16" t="s">
        <v>41</v>
      </c>
      <c r="B239" s="25">
        <v>1</v>
      </c>
      <c r="C239" s="77">
        <v>2</v>
      </c>
      <c r="D239" s="74">
        <v>3</v>
      </c>
      <c r="E239" s="75">
        <v>4</v>
      </c>
      <c r="F239" s="76">
        <v>5</v>
      </c>
    </row>
    <row r="240" spans="1:7" ht="21.75" thickTop="1" thickBot="1">
      <c r="A240" s="17"/>
      <c r="B240" s="71"/>
      <c r="C240" s="71"/>
      <c r="D240" s="69"/>
      <c r="E240" s="70"/>
      <c r="F240" s="72"/>
    </row>
    <row r="241" spans="1:10" ht="19.5" thickTop="1">
      <c r="A241" s="13" t="s">
        <v>42</v>
      </c>
      <c r="C241" s="250" t="s">
        <v>721</v>
      </c>
    </row>
    <row r="244" spans="1:10" ht="25.5">
      <c r="A244" s="251" t="s">
        <v>700</v>
      </c>
      <c r="B244" s="251" t="s">
        <v>722</v>
      </c>
      <c r="C244" s="252"/>
      <c r="D244" s="252"/>
      <c r="E244" s="252"/>
      <c r="F244" s="252"/>
    </row>
    <row r="246" spans="1:10">
      <c r="A246" s="16" t="s">
        <v>33</v>
      </c>
    </row>
    <row r="247" spans="1:10" ht="18.75">
      <c r="A247" s="13" t="s">
        <v>36</v>
      </c>
      <c r="C247" s="14">
        <v>14</v>
      </c>
    </row>
    <row r="248" spans="1:10" ht="18.75">
      <c r="A248" s="13" t="s">
        <v>37</v>
      </c>
      <c r="C248" s="14">
        <v>26</v>
      </c>
    </row>
    <row r="249" spans="1:10" ht="18.75">
      <c r="A249" s="13" t="s">
        <v>38</v>
      </c>
      <c r="C249" s="14">
        <v>18</v>
      </c>
    </row>
    <row r="250" spans="1:10" ht="19.5" thickBot="1">
      <c r="A250" s="13" t="s">
        <v>39</v>
      </c>
      <c r="C250" s="14" t="s">
        <v>723</v>
      </c>
    </row>
    <row r="251" spans="1:10" ht="21.75" thickTop="1" thickBot="1">
      <c r="A251" s="16" t="s">
        <v>41</v>
      </c>
      <c r="B251" s="25">
        <v>1</v>
      </c>
      <c r="C251" s="25">
        <v>2</v>
      </c>
      <c r="D251" s="25">
        <v>3</v>
      </c>
      <c r="E251" s="77">
        <v>4</v>
      </c>
      <c r="F251" s="74">
        <v>5</v>
      </c>
      <c r="G251" s="74">
        <v>6</v>
      </c>
      <c r="H251" s="75">
        <v>7</v>
      </c>
      <c r="I251" s="75">
        <v>8</v>
      </c>
      <c r="J251" s="76">
        <v>9</v>
      </c>
    </row>
    <row r="252" spans="1:10" ht="21.75" thickTop="1" thickBot="1">
      <c r="A252" s="17"/>
      <c r="B252" s="71"/>
      <c r="C252" s="71"/>
      <c r="D252" s="69"/>
      <c r="E252" s="69"/>
      <c r="F252" s="70"/>
      <c r="G252" s="73"/>
      <c r="H252" s="73"/>
      <c r="I252" s="72"/>
      <c r="J252" s="72"/>
    </row>
    <row r="253" spans="1:10" ht="19.5" thickTop="1">
      <c r="A253" s="13" t="s">
        <v>42</v>
      </c>
      <c r="C253" s="250" t="s">
        <v>721</v>
      </c>
    </row>
    <row r="256" spans="1:10" ht="25.5">
      <c r="A256" s="1861" t="s">
        <v>531</v>
      </c>
      <c r="B256" s="251" t="s">
        <v>724</v>
      </c>
      <c r="C256" s="252"/>
      <c r="D256" s="252"/>
      <c r="E256" s="252"/>
      <c r="F256" s="252"/>
    </row>
    <row r="258" spans="1:8">
      <c r="A258" s="16" t="s">
        <v>33</v>
      </c>
    </row>
    <row r="259" spans="1:8" ht="18.75">
      <c r="A259" s="13" t="s">
        <v>36</v>
      </c>
      <c r="C259" s="14">
        <v>12</v>
      </c>
    </row>
    <row r="260" spans="1:8" ht="18.75">
      <c r="A260" s="13" t="s">
        <v>37</v>
      </c>
      <c r="C260" s="14">
        <v>17</v>
      </c>
    </row>
    <row r="261" spans="1:8" ht="18.75">
      <c r="A261" s="13" t="s">
        <v>38</v>
      </c>
      <c r="C261" s="14">
        <v>12</v>
      </c>
    </row>
    <row r="262" spans="1:8" ht="19.5" thickBot="1">
      <c r="A262" s="13" t="s">
        <v>39</v>
      </c>
      <c r="C262" s="14" t="s">
        <v>46</v>
      </c>
    </row>
    <row r="263" spans="1:8" ht="21.75" thickTop="1" thickBot="1">
      <c r="A263" s="16" t="s">
        <v>41</v>
      </c>
      <c r="B263" s="25">
        <v>1</v>
      </c>
      <c r="C263" s="77">
        <v>2</v>
      </c>
      <c r="D263" s="74">
        <v>3</v>
      </c>
      <c r="E263" s="75">
        <v>4</v>
      </c>
      <c r="F263" s="75">
        <v>5</v>
      </c>
      <c r="G263" s="75">
        <v>6</v>
      </c>
      <c r="H263" s="76">
        <v>7</v>
      </c>
    </row>
    <row r="264" spans="1:8" ht="21.75" thickTop="1" thickBot="1">
      <c r="A264" s="17"/>
      <c r="B264" s="71"/>
      <c r="C264" s="71"/>
      <c r="D264" s="69"/>
      <c r="E264" s="70"/>
      <c r="F264" s="73"/>
      <c r="G264" s="73"/>
      <c r="H264" s="72"/>
    </row>
    <row r="265" spans="1:8" ht="19.5" thickTop="1">
      <c r="A265" s="13" t="s">
        <v>42</v>
      </c>
      <c r="C265" s="250" t="s">
        <v>721</v>
      </c>
    </row>
    <row r="268" spans="1:8" ht="25.5">
      <c r="A268" s="261" t="s">
        <v>534</v>
      </c>
      <c r="B268" s="251" t="s">
        <v>725</v>
      </c>
      <c r="C268" s="252"/>
      <c r="D268" s="252"/>
      <c r="E268" s="252"/>
      <c r="F268" s="252"/>
    </row>
    <row r="270" spans="1:8">
      <c r="A270" s="16" t="s">
        <v>33</v>
      </c>
    </row>
    <row r="271" spans="1:8" ht="18.75">
      <c r="A271" s="13" t="s">
        <v>36</v>
      </c>
      <c r="C271" s="14">
        <v>1</v>
      </c>
    </row>
    <row r="272" spans="1:8" ht="18.75">
      <c r="A272" s="13" t="s">
        <v>45</v>
      </c>
      <c r="C272" s="14">
        <v>4</v>
      </c>
    </row>
    <row r="273" spans="1:6" ht="18.75">
      <c r="A273" s="13" t="s">
        <v>37</v>
      </c>
      <c r="C273" s="14">
        <v>5</v>
      </c>
    </row>
    <row r="274" spans="1:6" ht="18.75">
      <c r="A274" s="13" t="s">
        <v>38</v>
      </c>
      <c r="C274" s="14">
        <v>5</v>
      </c>
    </row>
    <row r="275" spans="1:6" ht="19.5" thickBot="1">
      <c r="A275" s="13" t="s">
        <v>39</v>
      </c>
      <c r="C275" s="14" t="s">
        <v>726</v>
      </c>
    </row>
    <row r="276" spans="1:6" ht="21.75" thickTop="1" thickBot="1">
      <c r="A276" s="16" t="s">
        <v>41</v>
      </c>
      <c r="B276" s="25">
        <v>1</v>
      </c>
      <c r="C276" s="77">
        <v>2</v>
      </c>
      <c r="D276" s="75">
        <v>3</v>
      </c>
      <c r="E276" s="76">
        <v>4</v>
      </c>
    </row>
    <row r="277" spans="1:6" ht="21.75" thickTop="1" thickBot="1">
      <c r="A277" s="17"/>
      <c r="B277" s="71"/>
      <c r="C277" s="69"/>
      <c r="D277" s="70"/>
      <c r="E277" s="73"/>
    </row>
    <row r="278" spans="1:6" ht="19.5" thickTop="1">
      <c r="A278" s="13" t="s">
        <v>42</v>
      </c>
      <c r="C278" s="250" t="s">
        <v>727</v>
      </c>
    </row>
    <row r="279" spans="1:6">
      <c r="C279" t="s">
        <v>728</v>
      </c>
    </row>
    <row r="281" spans="1:6" ht="25.5">
      <c r="A281" s="251" t="s">
        <v>682</v>
      </c>
      <c r="B281" s="251" t="s">
        <v>729</v>
      </c>
      <c r="C281" s="252"/>
      <c r="D281" s="252"/>
      <c r="E281" s="252"/>
      <c r="F281" s="252"/>
    </row>
    <row r="283" spans="1:6">
      <c r="A283" s="16" t="s">
        <v>33</v>
      </c>
    </row>
    <row r="284" spans="1:6" ht="18.75">
      <c r="A284" s="13" t="s">
        <v>36</v>
      </c>
      <c r="C284" s="14">
        <v>6</v>
      </c>
    </row>
    <row r="285" spans="1:6" ht="18.75">
      <c r="A285" s="13" t="s">
        <v>37</v>
      </c>
      <c r="C285" s="14">
        <v>8</v>
      </c>
    </row>
    <row r="286" spans="1:6" ht="18.75">
      <c r="A286" s="13" t="s">
        <v>38</v>
      </c>
      <c r="C286" s="14">
        <v>7</v>
      </c>
    </row>
    <row r="287" spans="1:6" ht="19.5" thickBot="1">
      <c r="A287" s="13" t="s">
        <v>39</v>
      </c>
      <c r="C287" s="14" t="s">
        <v>730</v>
      </c>
    </row>
    <row r="288" spans="1:6" ht="21.75" thickTop="1" thickBot="1">
      <c r="A288" s="16" t="s">
        <v>41</v>
      </c>
      <c r="B288" s="25">
        <v>1</v>
      </c>
      <c r="C288" s="77">
        <v>2</v>
      </c>
      <c r="D288" s="75">
        <v>3</v>
      </c>
      <c r="E288" s="75">
        <v>4</v>
      </c>
      <c r="F288" s="76">
        <v>5</v>
      </c>
    </row>
    <row r="289" spans="1:8" ht="21.75" thickTop="1" thickBot="1">
      <c r="A289" s="17"/>
      <c r="B289" s="71"/>
      <c r="C289" s="69"/>
      <c r="D289" s="70"/>
      <c r="E289" s="70"/>
      <c r="F289" s="72"/>
    </row>
    <row r="290" spans="1:8" ht="19.5" thickTop="1">
      <c r="A290" s="13" t="s">
        <v>42</v>
      </c>
      <c r="C290" s="250" t="s">
        <v>727</v>
      </c>
    </row>
    <row r="293" spans="1:8" ht="25.5">
      <c r="A293" s="251" t="s">
        <v>708</v>
      </c>
      <c r="B293" s="251" t="s">
        <v>1735</v>
      </c>
      <c r="C293" s="252"/>
      <c r="D293" s="252"/>
      <c r="E293" s="252"/>
      <c r="F293" s="252"/>
    </row>
    <row r="295" spans="1:8">
      <c r="A295" s="16" t="s">
        <v>33</v>
      </c>
    </row>
    <row r="296" spans="1:8" ht="18.75">
      <c r="A296" s="13" t="s">
        <v>36</v>
      </c>
      <c r="C296" s="14">
        <v>11</v>
      </c>
    </row>
    <row r="297" spans="1:8" ht="18.75">
      <c r="A297" s="13" t="s">
        <v>37</v>
      </c>
      <c r="C297" s="14">
        <v>14</v>
      </c>
    </row>
    <row r="298" spans="1:8" ht="18.75">
      <c r="A298" s="13" t="s">
        <v>38</v>
      </c>
      <c r="C298" s="14">
        <v>12</v>
      </c>
    </row>
    <row r="299" spans="1:8" ht="19.5" thickBot="1">
      <c r="A299" s="13" t="s">
        <v>39</v>
      </c>
      <c r="C299" s="14" t="s">
        <v>75</v>
      </c>
    </row>
    <row r="300" spans="1:8" ht="21.75" thickTop="1" thickBot="1">
      <c r="A300" s="16" t="s">
        <v>41</v>
      </c>
      <c r="B300" s="25">
        <v>1</v>
      </c>
      <c r="C300" s="77">
        <v>2</v>
      </c>
      <c r="D300" s="74">
        <v>3</v>
      </c>
      <c r="E300" s="75">
        <v>4</v>
      </c>
      <c r="F300" s="75">
        <v>5</v>
      </c>
      <c r="G300" s="75">
        <v>6</v>
      </c>
      <c r="H300" s="76">
        <v>7</v>
      </c>
    </row>
    <row r="301" spans="1:8" ht="21.75" thickTop="1" thickBot="1">
      <c r="A301" s="17"/>
      <c r="B301" s="71"/>
      <c r="C301" s="71"/>
      <c r="D301" s="69"/>
      <c r="E301" s="70"/>
      <c r="F301" s="73"/>
      <c r="G301" s="73"/>
      <c r="H301" s="72"/>
    </row>
    <row r="302" spans="1:8" ht="19.5" thickTop="1">
      <c r="A302" s="13" t="s">
        <v>42</v>
      </c>
      <c r="C302" s="250" t="s">
        <v>731</v>
      </c>
    </row>
    <row r="305" spans="1:8" ht="25.5">
      <c r="A305" s="1861" t="s">
        <v>708</v>
      </c>
      <c r="B305" s="251" t="s">
        <v>1733</v>
      </c>
      <c r="C305" s="252"/>
      <c r="D305" s="252"/>
      <c r="E305" s="252"/>
      <c r="F305" s="252"/>
    </row>
    <row r="307" spans="1:8">
      <c r="A307" s="16" t="s">
        <v>33</v>
      </c>
    </row>
    <row r="308" spans="1:8" ht="18.75">
      <c r="A308" s="13" t="s">
        <v>36</v>
      </c>
      <c r="C308" s="14">
        <v>12</v>
      </c>
    </row>
    <row r="309" spans="1:8" ht="18.75">
      <c r="A309" s="13" t="s">
        <v>37</v>
      </c>
      <c r="C309" s="14">
        <v>11</v>
      </c>
    </row>
    <row r="310" spans="1:8" ht="18.75">
      <c r="A310" s="13" t="s">
        <v>38</v>
      </c>
      <c r="C310" s="14">
        <v>9</v>
      </c>
    </row>
    <row r="311" spans="1:8" ht="19.5" thickBot="1">
      <c r="A311" s="13" t="s">
        <v>39</v>
      </c>
      <c r="C311" s="14" t="s">
        <v>69</v>
      </c>
    </row>
    <row r="312" spans="1:8" ht="21.75" thickTop="1" thickBot="1">
      <c r="A312" s="16" t="s">
        <v>41</v>
      </c>
      <c r="B312" s="25">
        <v>1</v>
      </c>
      <c r="C312" s="77">
        <v>2</v>
      </c>
      <c r="D312" s="74">
        <v>3</v>
      </c>
      <c r="E312" s="75">
        <v>4</v>
      </c>
      <c r="F312" s="75">
        <v>5</v>
      </c>
      <c r="G312" s="75">
        <v>6</v>
      </c>
      <c r="H312" s="76">
        <v>7</v>
      </c>
    </row>
    <row r="313" spans="1:8" ht="21.75" thickTop="1" thickBot="1">
      <c r="A313" s="17"/>
      <c r="B313" s="71"/>
      <c r="C313" s="71"/>
      <c r="D313" s="69"/>
      <c r="E313" s="70"/>
      <c r="F313" s="73"/>
      <c r="G313" s="73"/>
      <c r="H313" s="72"/>
    </row>
    <row r="314" spans="1:8" ht="19.5" thickTop="1">
      <c r="A314" s="13" t="s">
        <v>42</v>
      </c>
      <c r="C314" s="250" t="s">
        <v>731</v>
      </c>
    </row>
    <row r="317" spans="1:8" ht="25.5">
      <c r="A317" s="261" t="s">
        <v>682</v>
      </c>
      <c r="B317" s="251" t="s">
        <v>1734</v>
      </c>
      <c r="C317" s="252"/>
      <c r="D317" s="252"/>
      <c r="E317" s="252"/>
      <c r="F317" s="252"/>
    </row>
    <row r="319" spans="1:8">
      <c r="A319" s="16" t="s">
        <v>33</v>
      </c>
    </row>
    <row r="320" spans="1:8" ht="18.75">
      <c r="A320" s="13" t="s">
        <v>36</v>
      </c>
      <c r="C320" s="14">
        <v>4</v>
      </c>
    </row>
    <row r="321" spans="1:6" ht="18.75">
      <c r="A321" s="13" t="s">
        <v>45</v>
      </c>
      <c r="C321" s="14">
        <v>7</v>
      </c>
    </row>
    <row r="322" spans="1:6" ht="18.75">
      <c r="A322" s="13" t="s">
        <v>37</v>
      </c>
      <c r="C322" s="14">
        <v>4</v>
      </c>
    </row>
    <row r="323" spans="1:6" ht="18.75">
      <c r="A323" s="13" t="s">
        <v>38</v>
      </c>
      <c r="C323" s="14">
        <v>4</v>
      </c>
    </row>
    <row r="324" spans="1:6" ht="19.5" thickBot="1">
      <c r="A324" s="13" t="s">
        <v>39</v>
      </c>
      <c r="C324" s="14" t="s">
        <v>732</v>
      </c>
    </row>
    <row r="325" spans="1:6" ht="21.75" thickTop="1" thickBot="1">
      <c r="A325" s="16" t="s">
        <v>41</v>
      </c>
      <c r="B325" s="25">
        <v>1</v>
      </c>
      <c r="C325" s="77">
        <v>2</v>
      </c>
      <c r="D325" s="74">
        <v>3</v>
      </c>
      <c r="E325" s="75">
        <v>4</v>
      </c>
      <c r="F325" s="76">
        <v>5</v>
      </c>
    </row>
    <row r="326" spans="1:6" ht="21.75" thickTop="1" thickBot="1">
      <c r="A326" s="17"/>
      <c r="B326" s="71"/>
      <c r="C326" s="69"/>
      <c r="D326" s="70"/>
      <c r="E326" s="73"/>
      <c r="F326" s="73"/>
    </row>
    <row r="327" spans="1:6" ht="19.5" thickTop="1">
      <c r="A327" s="13" t="s">
        <v>42</v>
      </c>
      <c r="C327" s="250" t="s">
        <v>731</v>
      </c>
    </row>
    <row r="330" spans="1:6" ht="25.5">
      <c r="A330" s="1861" t="s">
        <v>696</v>
      </c>
      <c r="B330" s="251" t="s">
        <v>733</v>
      </c>
      <c r="C330" s="252"/>
      <c r="D330" s="252"/>
      <c r="E330" s="252"/>
      <c r="F330" s="252"/>
    </row>
    <row r="332" spans="1:6">
      <c r="A332" s="16" t="s">
        <v>33</v>
      </c>
    </row>
    <row r="333" spans="1:6" ht="18.75">
      <c r="A333" s="13" t="s">
        <v>36</v>
      </c>
      <c r="C333" s="14">
        <v>8</v>
      </c>
    </row>
    <row r="334" spans="1:6" ht="18.75">
      <c r="A334" s="13" t="s">
        <v>37</v>
      </c>
      <c r="C334" s="14">
        <v>8</v>
      </c>
    </row>
    <row r="335" spans="1:6" ht="18.75">
      <c r="A335" s="13" t="s">
        <v>38</v>
      </c>
      <c r="C335" s="14">
        <v>7</v>
      </c>
    </row>
    <row r="336" spans="1:6" ht="19.5" thickBot="1">
      <c r="A336" s="13" t="s">
        <v>39</v>
      </c>
      <c r="C336" s="14" t="s">
        <v>734</v>
      </c>
    </row>
    <row r="337" spans="1:6" ht="21.75" thickTop="1" thickBot="1">
      <c r="A337" s="16" t="s">
        <v>41</v>
      </c>
      <c r="B337" s="25">
        <v>1</v>
      </c>
      <c r="C337" s="75">
        <v>2</v>
      </c>
      <c r="D337" s="76">
        <v>3</v>
      </c>
    </row>
    <row r="338" spans="1:6" ht="21.75" thickTop="1" thickBot="1">
      <c r="A338" s="17"/>
      <c r="B338" s="71"/>
      <c r="C338" s="69"/>
      <c r="D338" s="72"/>
    </row>
    <row r="339" spans="1:6" ht="19.5" thickTop="1">
      <c r="A339" s="13" t="s">
        <v>42</v>
      </c>
      <c r="C339" s="250" t="s">
        <v>735</v>
      </c>
    </row>
    <row r="342" spans="1:6" ht="25.5">
      <c r="A342" s="251" t="s">
        <v>682</v>
      </c>
      <c r="B342" s="251" t="s">
        <v>736</v>
      </c>
      <c r="C342" s="252"/>
      <c r="D342" s="252"/>
      <c r="E342" s="252"/>
      <c r="F342" s="252"/>
    </row>
    <row r="344" spans="1:6">
      <c r="A344" s="16" t="s">
        <v>33</v>
      </c>
    </row>
    <row r="345" spans="1:6" ht="18.75">
      <c r="A345" s="13" t="s">
        <v>36</v>
      </c>
      <c r="C345" s="14">
        <v>8</v>
      </c>
    </row>
    <row r="346" spans="1:6" ht="18.75">
      <c r="A346" s="13" t="s">
        <v>37</v>
      </c>
      <c r="C346" s="14">
        <v>12</v>
      </c>
    </row>
    <row r="347" spans="1:6" ht="18.75">
      <c r="A347" s="13" t="s">
        <v>38</v>
      </c>
      <c r="C347" s="14">
        <v>11</v>
      </c>
    </row>
    <row r="348" spans="1:6" ht="19.5" thickBot="1">
      <c r="A348" s="13" t="s">
        <v>39</v>
      </c>
      <c r="C348" s="14" t="s">
        <v>737</v>
      </c>
    </row>
    <row r="349" spans="1:6" ht="21.75" thickTop="1" thickBot="1">
      <c r="A349" s="16" t="s">
        <v>41</v>
      </c>
      <c r="B349" s="25">
        <v>1</v>
      </c>
      <c r="C349" s="77">
        <v>2</v>
      </c>
      <c r="D349" s="75">
        <v>3</v>
      </c>
      <c r="E349" s="76">
        <v>4</v>
      </c>
    </row>
    <row r="350" spans="1:6" ht="21.75" thickTop="1" thickBot="1">
      <c r="A350" s="17"/>
      <c r="B350" s="71"/>
      <c r="C350" s="69"/>
      <c r="D350" s="70"/>
      <c r="E350" s="72"/>
    </row>
    <row r="351" spans="1:6" ht="19.5" thickTop="1">
      <c r="A351" s="13" t="s">
        <v>42</v>
      </c>
      <c r="C351" s="250" t="s">
        <v>735</v>
      </c>
    </row>
    <row r="352" spans="1:6" ht="18.75">
      <c r="A352" s="13"/>
      <c r="C352" s="250"/>
    </row>
    <row r="353" spans="1:6" ht="25.5">
      <c r="A353" s="261" t="s">
        <v>682</v>
      </c>
      <c r="B353" s="251" t="s">
        <v>1790</v>
      </c>
      <c r="C353" s="252"/>
      <c r="D353" s="252"/>
      <c r="E353" s="252"/>
      <c r="F353" s="252"/>
    </row>
    <row r="355" spans="1:6">
      <c r="A355" s="16" t="s">
        <v>33</v>
      </c>
    </row>
    <row r="356" spans="1:6" ht="18.75">
      <c r="A356" s="13" t="s">
        <v>36</v>
      </c>
      <c r="C356" s="14">
        <v>6</v>
      </c>
    </row>
    <row r="357" spans="1:6" ht="18.75">
      <c r="A357" s="13" t="s">
        <v>45</v>
      </c>
      <c r="C357" s="14">
        <v>13</v>
      </c>
    </row>
    <row r="358" spans="1:6" ht="18.75">
      <c r="A358" s="13" t="s">
        <v>37</v>
      </c>
      <c r="C358" s="14">
        <v>5</v>
      </c>
    </row>
    <row r="359" spans="1:6" ht="18.75">
      <c r="A359" s="13" t="s">
        <v>38</v>
      </c>
      <c r="C359" s="14">
        <v>5</v>
      </c>
    </row>
    <row r="360" spans="1:6" ht="19.5" thickBot="1">
      <c r="A360" s="13" t="s">
        <v>39</v>
      </c>
      <c r="C360" s="14" t="s">
        <v>720</v>
      </c>
    </row>
    <row r="361" spans="1:6" ht="21.75" thickTop="1" thickBot="1">
      <c r="A361" s="16" t="s">
        <v>41</v>
      </c>
      <c r="B361" s="25">
        <v>1</v>
      </c>
      <c r="C361" s="77">
        <v>2</v>
      </c>
      <c r="D361" s="75">
        <v>3</v>
      </c>
      <c r="E361" s="75">
        <v>4</v>
      </c>
      <c r="F361" s="76">
        <v>5</v>
      </c>
    </row>
    <row r="362" spans="1:6" ht="21.75" thickTop="1" thickBot="1">
      <c r="A362" s="17"/>
      <c r="B362" s="71"/>
      <c r="C362" s="69"/>
      <c r="D362" s="70"/>
      <c r="E362" s="70"/>
      <c r="F362" s="72"/>
    </row>
    <row r="363" spans="1:6" ht="19.5" thickTop="1">
      <c r="A363" s="13" t="s">
        <v>42</v>
      </c>
      <c r="C363" s="250" t="s">
        <v>738</v>
      </c>
    </row>
    <row r="366" spans="1:6" ht="25.5">
      <c r="A366" s="251" t="s">
        <v>708</v>
      </c>
      <c r="B366" s="251" t="s">
        <v>739</v>
      </c>
      <c r="C366" s="252"/>
      <c r="D366" s="252"/>
      <c r="E366" s="252"/>
      <c r="F366" s="252"/>
    </row>
    <row r="368" spans="1:6">
      <c r="A368" s="16" t="s">
        <v>33</v>
      </c>
    </row>
    <row r="369" spans="1:8" ht="18.75">
      <c r="A369" s="13" t="s">
        <v>36</v>
      </c>
      <c r="C369" s="14">
        <v>10</v>
      </c>
    </row>
    <row r="370" spans="1:8" ht="18.75">
      <c r="A370" s="13" t="s">
        <v>37</v>
      </c>
      <c r="C370" s="14">
        <v>10</v>
      </c>
    </row>
    <row r="371" spans="1:8" ht="18.75">
      <c r="A371" s="13" t="s">
        <v>38</v>
      </c>
      <c r="C371" s="14">
        <v>9</v>
      </c>
    </row>
    <row r="372" spans="1:8" ht="19.5" thickBot="1">
      <c r="A372" s="13" t="s">
        <v>39</v>
      </c>
      <c r="C372" s="14" t="s">
        <v>740</v>
      </c>
    </row>
    <row r="373" spans="1:8" ht="21.75" thickTop="1" thickBot="1">
      <c r="A373" s="16" t="s">
        <v>41</v>
      </c>
      <c r="B373" s="25">
        <v>1</v>
      </c>
      <c r="C373" s="77">
        <v>2</v>
      </c>
      <c r="D373" s="74">
        <v>3</v>
      </c>
      <c r="E373" s="75">
        <v>4</v>
      </c>
      <c r="F373" s="75">
        <v>5</v>
      </c>
      <c r="G373" s="75">
        <v>6</v>
      </c>
      <c r="H373" s="76">
        <v>7</v>
      </c>
    </row>
    <row r="374" spans="1:8" ht="21.75" thickTop="1" thickBot="1">
      <c r="A374" s="17"/>
      <c r="B374" s="71"/>
      <c r="C374" s="71"/>
      <c r="D374" s="69"/>
      <c r="E374" s="70"/>
      <c r="F374" s="73"/>
      <c r="G374" s="73"/>
      <c r="H374" s="72"/>
    </row>
    <row r="375" spans="1:8" ht="19.5" thickTop="1">
      <c r="A375" s="13" t="s">
        <v>42</v>
      </c>
      <c r="C375" s="250" t="s">
        <v>741</v>
      </c>
    </row>
    <row r="378" spans="1:8" ht="25.5">
      <c r="A378" s="251" t="s">
        <v>700</v>
      </c>
      <c r="B378" s="251" t="s">
        <v>742</v>
      </c>
      <c r="C378" s="252"/>
      <c r="D378" s="252"/>
      <c r="E378" s="252"/>
      <c r="F378" s="252"/>
    </row>
    <row r="380" spans="1:8">
      <c r="A380" s="16" t="s">
        <v>33</v>
      </c>
    </row>
    <row r="381" spans="1:8" ht="18.75">
      <c r="A381" s="13" t="s">
        <v>36</v>
      </c>
      <c r="C381" s="14">
        <v>12</v>
      </c>
    </row>
    <row r="382" spans="1:8" ht="18.75">
      <c r="A382" s="13" t="s">
        <v>37</v>
      </c>
      <c r="C382" s="14">
        <v>18</v>
      </c>
    </row>
    <row r="383" spans="1:8" ht="18.75">
      <c r="A383" s="13" t="s">
        <v>38</v>
      </c>
      <c r="C383" s="14">
        <v>14</v>
      </c>
    </row>
    <row r="384" spans="1:8" ht="19.5" thickBot="1">
      <c r="A384" s="13" t="s">
        <v>39</v>
      </c>
      <c r="C384" s="14" t="s">
        <v>740</v>
      </c>
    </row>
    <row r="385" spans="1:10" ht="21.75" thickTop="1" thickBot="1">
      <c r="A385" s="16" t="s">
        <v>41</v>
      </c>
      <c r="B385" s="25">
        <v>1</v>
      </c>
      <c r="C385" s="25">
        <v>2</v>
      </c>
      <c r="D385" s="25">
        <v>3</v>
      </c>
      <c r="E385" s="77">
        <v>4</v>
      </c>
      <c r="F385" s="74">
        <v>5</v>
      </c>
      <c r="G385" s="74">
        <v>6</v>
      </c>
      <c r="H385" s="75">
        <v>7</v>
      </c>
      <c r="I385" s="75">
        <v>8</v>
      </c>
      <c r="J385" s="76">
        <v>9</v>
      </c>
    </row>
    <row r="386" spans="1:10" ht="21.75" thickTop="1" thickBot="1">
      <c r="A386" s="17"/>
      <c r="B386" s="71"/>
      <c r="C386" s="71"/>
      <c r="D386" s="69"/>
      <c r="E386" s="69"/>
      <c r="F386" s="70"/>
      <c r="G386" s="73"/>
      <c r="H386" s="73"/>
      <c r="I386" s="72"/>
      <c r="J386" s="72"/>
    </row>
    <row r="387" spans="1:10" ht="19.5" thickTop="1">
      <c r="A387" s="13" t="s">
        <v>42</v>
      </c>
      <c r="C387" s="250" t="s">
        <v>741</v>
      </c>
    </row>
    <row r="390" spans="1:10" ht="25.5">
      <c r="A390" s="261" t="s">
        <v>682</v>
      </c>
      <c r="B390" s="251" t="s">
        <v>743</v>
      </c>
      <c r="C390" s="252"/>
      <c r="D390" s="252"/>
      <c r="E390" s="252"/>
      <c r="F390" s="252"/>
    </row>
    <row r="392" spans="1:10">
      <c r="A392" s="16" t="s">
        <v>33</v>
      </c>
    </row>
    <row r="393" spans="1:10" ht="18.75">
      <c r="A393" s="13" t="s">
        <v>36</v>
      </c>
      <c r="C393" s="14">
        <v>6</v>
      </c>
    </row>
    <row r="394" spans="1:10" ht="18.75">
      <c r="A394" s="13" t="s">
        <v>45</v>
      </c>
      <c r="C394" s="14">
        <v>6</v>
      </c>
    </row>
    <row r="395" spans="1:10" ht="18.75">
      <c r="A395" s="13" t="s">
        <v>37</v>
      </c>
      <c r="C395" s="14">
        <v>4</v>
      </c>
    </row>
    <row r="396" spans="1:10" ht="18.75">
      <c r="A396" s="13" t="s">
        <v>38</v>
      </c>
      <c r="C396" s="14">
        <v>4</v>
      </c>
    </row>
    <row r="397" spans="1:10" ht="19.5" thickBot="1">
      <c r="A397" s="13" t="s">
        <v>39</v>
      </c>
      <c r="C397" s="14" t="s">
        <v>130</v>
      </c>
    </row>
    <row r="398" spans="1:10" ht="21.75" thickTop="1" thickBot="1">
      <c r="A398" s="16" t="s">
        <v>41</v>
      </c>
      <c r="B398" s="25">
        <v>1</v>
      </c>
      <c r="C398" s="77">
        <v>2</v>
      </c>
      <c r="D398" s="75">
        <v>3</v>
      </c>
      <c r="E398" s="76">
        <v>4</v>
      </c>
    </row>
    <row r="399" spans="1:10" ht="21.75" thickTop="1" thickBot="1">
      <c r="A399" s="17"/>
      <c r="B399" s="71"/>
      <c r="C399" s="69"/>
      <c r="D399" s="69"/>
      <c r="E399" s="72"/>
    </row>
    <row r="400" spans="1:10" ht="19.5" thickTop="1">
      <c r="A400" s="13" t="s">
        <v>42</v>
      </c>
      <c r="C400" s="250" t="s">
        <v>741</v>
      </c>
    </row>
    <row r="401" spans="1:6">
      <c r="B401" s="252"/>
    </row>
    <row r="403" spans="1:6" ht="25.5">
      <c r="A403" s="251" t="s">
        <v>682</v>
      </c>
      <c r="B403" s="251" t="s">
        <v>744</v>
      </c>
      <c r="C403" s="252"/>
      <c r="D403" s="252"/>
      <c r="E403" s="252"/>
      <c r="F403" s="252"/>
    </row>
    <row r="405" spans="1:6">
      <c r="A405" s="16" t="s">
        <v>33</v>
      </c>
    </row>
    <row r="406" spans="1:6" ht="18.75">
      <c r="A406" s="13" t="s">
        <v>36</v>
      </c>
      <c r="C406" s="14">
        <v>8</v>
      </c>
    </row>
    <row r="407" spans="1:6" ht="18.75">
      <c r="A407" s="13" t="s">
        <v>37</v>
      </c>
      <c r="C407" s="14">
        <v>12</v>
      </c>
    </row>
    <row r="408" spans="1:6" ht="18.75">
      <c r="A408" s="13" t="s">
        <v>38</v>
      </c>
      <c r="C408" s="14">
        <v>11</v>
      </c>
    </row>
    <row r="409" spans="1:6" ht="19.5" thickBot="1">
      <c r="A409" s="13" t="s">
        <v>39</v>
      </c>
      <c r="C409" s="14" t="s">
        <v>740</v>
      </c>
    </row>
    <row r="410" spans="1:6" ht="21.75" thickTop="1" thickBot="1">
      <c r="A410" s="16" t="s">
        <v>41</v>
      </c>
      <c r="B410" s="25">
        <v>1</v>
      </c>
      <c r="C410" s="77">
        <v>2</v>
      </c>
      <c r="D410" s="75">
        <v>3</v>
      </c>
      <c r="E410" s="75">
        <v>4</v>
      </c>
      <c r="F410" s="76">
        <v>5</v>
      </c>
    </row>
    <row r="411" spans="1:6" ht="21.75" thickTop="1" thickBot="1">
      <c r="A411" s="17"/>
      <c r="B411" s="71"/>
      <c r="C411" s="69"/>
      <c r="D411" s="70"/>
      <c r="E411" s="70"/>
      <c r="F411" s="72"/>
    </row>
    <row r="412" spans="1:6" ht="19.5" thickTop="1">
      <c r="A412" s="13" t="s">
        <v>42</v>
      </c>
      <c r="C412" s="250" t="s">
        <v>745</v>
      </c>
    </row>
    <row r="415" spans="1:6" ht="25.5">
      <c r="A415" s="261" t="s">
        <v>682</v>
      </c>
      <c r="B415" s="251" t="s">
        <v>746</v>
      </c>
      <c r="C415" s="252"/>
      <c r="D415" s="252"/>
      <c r="E415" s="252"/>
      <c r="F415" s="252"/>
    </row>
    <row r="417" spans="1:6">
      <c r="A417" s="16" t="s">
        <v>33</v>
      </c>
    </row>
    <row r="418" spans="1:6" ht="18.75">
      <c r="A418" s="13" t="s">
        <v>36</v>
      </c>
      <c r="C418" s="14">
        <v>6</v>
      </c>
    </row>
    <row r="419" spans="1:6" ht="18.75">
      <c r="A419" s="13" t="s">
        <v>45</v>
      </c>
      <c r="C419" s="14">
        <v>6</v>
      </c>
    </row>
    <row r="420" spans="1:6" ht="18.75">
      <c r="A420" s="13" t="s">
        <v>37</v>
      </c>
      <c r="C420" s="14">
        <v>7</v>
      </c>
    </row>
    <row r="421" spans="1:6" ht="18.75">
      <c r="A421" s="13" t="s">
        <v>38</v>
      </c>
      <c r="C421" s="14">
        <v>7</v>
      </c>
    </row>
    <row r="422" spans="1:6" ht="19.5" thickBot="1">
      <c r="A422" s="13" t="s">
        <v>39</v>
      </c>
      <c r="B422" s="252"/>
      <c r="C422" s="14" t="s">
        <v>747</v>
      </c>
    </row>
    <row r="423" spans="1:6" ht="21.75" thickTop="1" thickBot="1">
      <c r="A423" s="16" t="s">
        <v>41</v>
      </c>
      <c r="B423" s="25">
        <v>1</v>
      </c>
      <c r="C423" s="77">
        <v>2</v>
      </c>
      <c r="D423" s="75">
        <v>3</v>
      </c>
      <c r="E423" s="76">
        <v>4</v>
      </c>
    </row>
    <row r="424" spans="1:6" ht="21.75" thickTop="1" thickBot="1">
      <c r="A424" s="17"/>
      <c r="B424" s="71"/>
      <c r="C424" s="69"/>
      <c r="D424" s="69"/>
      <c r="E424" s="72"/>
    </row>
    <row r="425" spans="1:6" ht="19.5" thickTop="1">
      <c r="A425" s="13" t="s">
        <v>42</v>
      </c>
      <c r="C425" s="250" t="s">
        <v>745</v>
      </c>
    </row>
    <row r="428" spans="1:6" ht="25.5">
      <c r="A428" s="1861" t="s">
        <v>708</v>
      </c>
      <c r="B428" s="251" t="s">
        <v>749</v>
      </c>
      <c r="C428" s="252"/>
      <c r="D428" s="252"/>
      <c r="E428" s="252"/>
      <c r="F428" s="252"/>
    </row>
    <row r="430" spans="1:6">
      <c r="A430" s="16" t="s">
        <v>33</v>
      </c>
    </row>
    <row r="431" spans="1:6" ht="18.75">
      <c r="A431" s="13" t="s">
        <v>36</v>
      </c>
      <c r="C431" s="14">
        <v>22</v>
      </c>
    </row>
    <row r="432" spans="1:6" ht="18.75">
      <c r="A432" s="13" t="s">
        <v>37</v>
      </c>
      <c r="C432" s="14">
        <v>10</v>
      </c>
    </row>
    <row r="433" spans="1:8" ht="18.75">
      <c r="A433" s="13" t="s">
        <v>38</v>
      </c>
      <c r="C433" s="14">
        <v>9</v>
      </c>
    </row>
    <row r="434" spans="1:8" ht="19.5" thickBot="1">
      <c r="A434" s="13" t="s">
        <v>39</v>
      </c>
      <c r="B434" s="252"/>
      <c r="C434" s="14" t="s">
        <v>128</v>
      </c>
    </row>
    <row r="435" spans="1:8" ht="21.75" thickTop="1" thickBot="1">
      <c r="A435" s="16" t="s">
        <v>41</v>
      </c>
      <c r="B435" s="25">
        <v>1</v>
      </c>
      <c r="C435" s="77">
        <v>3</v>
      </c>
      <c r="D435" s="77">
        <v>4</v>
      </c>
      <c r="E435" s="74">
        <v>5</v>
      </c>
      <c r="F435" s="74">
        <v>6</v>
      </c>
      <c r="G435" s="75">
        <v>7</v>
      </c>
      <c r="H435" s="76">
        <v>8</v>
      </c>
    </row>
    <row r="436" spans="1:8" ht="21.75" thickTop="1" thickBot="1">
      <c r="A436" s="17"/>
      <c r="B436" s="71"/>
      <c r="C436" s="71"/>
      <c r="D436" s="69"/>
      <c r="E436" s="69"/>
      <c r="F436" s="70"/>
      <c r="G436" s="73"/>
      <c r="H436" s="72"/>
    </row>
    <row r="437" spans="1:8" ht="19.5" thickTop="1">
      <c r="A437" s="13" t="s">
        <v>42</v>
      </c>
      <c r="C437" s="250" t="s">
        <v>750</v>
      </c>
    </row>
    <row r="440" spans="1:8" ht="25.5">
      <c r="A440" s="1861" t="s">
        <v>708</v>
      </c>
      <c r="B440" s="251" t="s">
        <v>751</v>
      </c>
      <c r="C440" s="252"/>
      <c r="D440" s="252"/>
      <c r="E440" s="252"/>
      <c r="F440" s="252"/>
    </row>
    <row r="442" spans="1:8">
      <c r="A442" s="16" t="s">
        <v>33</v>
      </c>
    </row>
    <row r="443" spans="1:8" ht="18.75">
      <c r="A443" s="13" t="s">
        <v>36</v>
      </c>
      <c r="C443" s="14">
        <v>22</v>
      </c>
    </row>
    <row r="444" spans="1:8" ht="18.75">
      <c r="A444" s="13" t="s">
        <v>37</v>
      </c>
      <c r="C444" s="14">
        <v>9</v>
      </c>
    </row>
    <row r="445" spans="1:8" ht="18.75">
      <c r="A445" s="13" t="s">
        <v>38</v>
      </c>
      <c r="C445" s="14">
        <v>9</v>
      </c>
    </row>
    <row r="446" spans="1:8" ht="19.5" thickBot="1">
      <c r="A446" s="13" t="s">
        <v>39</v>
      </c>
      <c r="B446" s="252"/>
      <c r="C446" s="14" t="s">
        <v>128</v>
      </c>
    </row>
    <row r="447" spans="1:8" ht="21.75" thickTop="1" thickBot="1">
      <c r="A447" s="16" t="s">
        <v>41</v>
      </c>
      <c r="B447" s="25">
        <v>1</v>
      </c>
      <c r="C447" s="77">
        <v>3</v>
      </c>
      <c r="D447" s="77">
        <v>4</v>
      </c>
      <c r="E447" s="74">
        <v>5</v>
      </c>
      <c r="F447" s="74">
        <v>6</v>
      </c>
      <c r="G447" s="75">
        <v>7</v>
      </c>
      <c r="H447" s="76">
        <v>8</v>
      </c>
    </row>
    <row r="448" spans="1:8" ht="21.75" thickTop="1" thickBot="1">
      <c r="A448" s="17"/>
      <c r="B448" s="71"/>
      <c r="C448" s="71"/>
      <c r="D448" s="69"/>
      <c r="E448" s="69"/>
      <c r="F448" s="70"/>
      <c r="G448" s="73"/>
      <c r="H448" s="72"/>
    </row>
    <row r="449" spans="1:12" ht="19.5" thickTop="1">
      <c r="A449" s="13" t="s">
        <v>42</v>
      </c>
      <c r="C449" s="250" t="s">
        <v>752</v>
      </c>
    </row>
    <row r="452" spans="1:12" ht="25.5">
      <c r="A452" s="1862" t="s">
        <v>700</v>
      </c>
      <c r="B452" s="251" t="s">
        <v>753</v>
      </c>
      <c r="C452" s="252"/>
      <c r="D452" s="252"/>
      <c r="E452" s="252"/>
      <c r="F452" s="252"/>
    </row>
    <row r="454" spans="1:12">
      <c r="A454" s="16" t="s">
        <v>33</v>
      </c>
    </row>
    <row r="455" spans="1:12" ht="18.75">
      <c r="A455" s="13" t="s">
        <v>36</v>
      </c>
      <c r="C455" s="14">
        <v>18</v>
      </c>
    </row>
    <row r="456" spans="1:12" ht="18.75">
      <c r="A456" s="13" t="s">
        <v>37</v>
      </c>
      <c r="C456" s="14">
        <v>18</v>
      </c>
    </row>
    <row r="457" spans="1:12" ht="18.75">
      <c r="A457" s="13" t="s">
        <v>38</v>
      </c>
      <c r="C457" s="14">
        <v>17</v>
      </c>
    </row>
    <row r="458" spans="1:12" ht="19.5" thickBot="1">
      <c r="A458" s="13" t="s">
        <v>39</v>
      </c>
      <c r="C458" s="14" t="s">
        <v>740</v>
      </c>
    </row>
    <row r="459" spans="1:12" ht="21.75" thickTop="1" thickBot="1">
      <c r="A459" s="16" t="s">
        <v>41</v>
      </c>
      <c r="B459" s="25">
        <v>1</v>
      </c>
      <c r="C459" s="25">
        <v>2</v>
      </c>
      <c r="D459" s="25">
        <v>3</v>
      </c>
      <c r="E459" s="25">
        <v>4</v>
      </c>
      <c r="F459" s="74">
        <v>5</v>
      </c>
      <c r="G459" s="74">
        <v>6</v>
      </c>
      <c r="H459" s="74">
        <v>7</v>
      </c>
      <c r="I459" s="74">
        <v>8</v>
      </c>
      <c r="J459" s="75">
        <v>9</v>
      </c>
      <c r="K459" s="75">
        <v>10</v>
      </c>
      <c r="L459" s="76">
        <v>11</v>
      </c>
    </row>
    <row r="460" spans="1:12" ht="21.75" thickTop="1" thickBot="1">
      <c r="A460" s="17"/>
      <c r="B460" s="71"/>
      <c r="C460" s="69"/>
      <c r="D460" s="69"/>
      <c r="E460" s="70"/>
      <c r="F460" s="70"/>
      <c r="G460" s="73"/>
      <c r="H460" s="73"/>
      <c r="I460" s="72"/>
      <c r="J460" s="72"/>
      <c r="K460" s="72"/>
      <c r="L460" s="72"/>
    </row>
    <row r="461" spans="1:12" ht="21" thickTop="1">
      <c r="A461" s="13" t="s">
        <v>42</v>
      </c>
      <c r="C461" s="253" t="s">
        <v>754</v>
      </c>
    </row>
  </sheetData>
  <pageMargins left="0" right="0" top="0.74803149606299213" bottom="0.74803149606299213" header="0.31496062992125984" footer="0.31496062992125984"/>
  <pageSetup paperSize="9" fitToHeight="0" orientation="portrait" r:id="rId1"/>
  <rowBreaks count="13" manualBreakCount="13">
    <brk id="35" max="16383" man="1"/>
    <brk id="97" max="16383" man="1"/>
    <brk id="119" max="16383" man="1"/>
    <brk id="154" max="16383" man="1"/>
    <brk id="193" max="16383" man="1"/>
    <brk id="228" max="16383" man="1"/>
    <brk id="254" max="16383" man="1"/>
    <brk id="292" max="16383" man="1"/>
    <brk id="304" max="16383" man="1"/>
    <brk id="341" max="16383" man="1"/>
    <brk id="365" max="16383" man="1"/>
    <brk id="402" max="16383" man="1"/>
    <brk id="438" max="16383" man="1"/>
  </rowBreaks>
  <colBreaks count="1" manualBreakCount="1">
    <brk id="11" max="1048575" man="1"/>
  </colBreaks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pageSetUpPr fitToPage="1"/>
  </sheetPr>
  <dimension ref="A1:T98"/>
  <sheetViews>
    <sheetView topLeftCell="A34" workbookViewId="0">
      <selection activeCell="E10" sqref="E10"/>
    </sheetView>
  </sheetViews>
  <sheetFormatPr defaultRowHeight="21"/>
  <cols>
    <col min="1" max="1" width="9.140625" style="292" customWidth="1"/>
    <col min="2" max="2" width="29.85546875" customWidth="1"/>
    <col min="3" max="3" width="7.5703125" style="293" customWidth="1"/>
    <col min="4" max="4" width="9.140625" customWidth="1"/>
    <col min="5" max="7" width="13.28515625" style="893" customWidth="1"/>
    <col min="8" max="8" width="30" style="893" customWidth="1"/>
    <col min="9" max="9" width="8.5703125" style="893" customWidth="1"/>
    <col min="10" max="10" width="7.85546875" style="858" customWidth="1"/>
    <col min="11" max="11" width="6.42578125" style="858" customWidth="1"/>
    <col min="12" max="12" width="6.28515625" customWidth="1"/>
    <col min="14" max="14" width="30.140625" customWidth="1"/>
    <col min="15" max="15" width="29.42578125" customWidth="1"/>
    <col min="16" max="16" width="7.28515625" customWidth="1"/>
    <col min="18" max="18" width="33" customWidth="1"/>
  </cols>
  <sheetData>
    <row r="1" spans="1:20" ht="33" thickBot="1">
      <c r="A1" s="302"/>
      <c r="B1" s="341" t="s">
        <v>984</v>
      </c>
      <c r="C1" s="296"/>
    </row>
    <row r="2" spans="1:20" ht="33.75" thickTop="1" thickBot="1">
      <c r="A2" s="302"/>
      <c r="B2" s="884"/>
      <c r="C2" s="885"/>
      <c r="D2" s="692"/>
      <c r="E2" s="894" t="s">
        <v>1800</v>
      </c>
      <c r="F2" s="894" t="s">
        <v>1814</v>
      </c>
      <c r="G2" s="894" t="s">
        <v>1814</v>
      </c>
      <c r="H2" s="898"/>
      <c r="I2" s="898"/>
      <c r="J2" s="710" t="s">
        <v>91</v>
      </c>
      <c r="K2" s="894" t="s">
        <v>92</v>
      </c>
      <c r="L2" s="894" t="s">
        <v>92</v>
      </c>
      <c r="O2" s="886"/>
      <c r="P2" s="862"/>
    </row>
    <row r="3" spans="1:20" ht="24.75" thickTop="1" thickBot="1">
      <c r="A3" s="285" t="s">
        <v>531</v>
      </c>
      <c r="B3" s="886" t="s">
        <v>965</v>
      </c>
      <c r="C3" s="887" t="s">
        <v>913</v>
      </c>
      <c r="D3" s="692"/>
      <c r="E3" s="902">
        <v>9</v>
      </c>
      <c r="F3" s="858"/>
      <c r="G3" s="918"/>
      <c r="H3" s="886" t="s">
        <v>965</v>
      </c>
      <c r="I3" s="887" t="s">
        <v>913</v>
      </c>
      <c r="J3" s="875">
        <v>9</v>
      </c>
      <c r="L3" s="918"/>
      <c r="O3" s="886" t="s">
        <v>965</v>
      </c>
      <c r="P3" s="875">
        <v>9</v>
      </c>
      <c r="R3" s="899" t="s">
        <v>922</v>
      </c>
      <c r="S3" s="875">
        <v>13</v>
      </c>
      <c r="T3" s="905"/>
    </row>
    <row r="4" spans="1:20" ht="24.75" thickTop="1" thickBot="1">
      <c r="A4" s="282" t="s">
        <v>532</v>
      </c>
      <c r="B4" s="886" t="s">
        <v>938</v>
      </c>
      <c r="C4" s="887" t="s">
        <v>444</v>
      </c>
      <c r="D4" s="692"/>
      <c r="E4" s="875">
        <v>10</v>
      </c>
      <c r="F4" s="858"/>
      <c r="G4" s="918"/>
      <c r="H4" s="886" t="s">
        <v>938</v>
      </c>
      <c r="I4" s="887" t="s">
        <v>444</v>
      </c>
      <c r="J4" s="875">
        <v>10</v>
      </c>
      <c r="L4" s="918"/>
      <c r="O4" s="886" t="s">
        <v>938</v>
      </c>
      <c r="P4" s="875">
        <v>10</v>
      </c>
      <c r="R4" s="899" t="s">
        <v>1647</v>
      </c>
      <c r="S4" s="875">
        <v>2</v>
      </c>
      <c r="T4" s="875">
        <v>21</v>
      </c>
    </row>
    <row r="5" spans="1:20" ht="24.75" thickTop="1" thickBot="1">
      <c r="A5" s="308" t="s">
        <v>532</v>
      </c>
      <c r="B5" s="886" t="s">
        <v>939</v>
      </c>
      <c r="C5" s="887" t="s">
        <v>623</v>
      </c>
      <c r="D5" s="692"/>
      <c r="E5" s="875">
        <v>9</v>
      </c>
      <c r="F5" s="858"/>
      <c r="G5" s="918"/>
      <c r="H5" s="886" t="s">
        <v>939</v>
      </c>
      <c r="I5" s="887" t="s">
        <v>623</v>
      </c>
      <c r="J5" s="875">
        <v>9</v>
      </c>
      <c r="L5" s="918"/>
      <c r="O5" s="886" t="s">
        <v>939</v>
      </c>
      <c r="P5" s="875">
        <v>9</v>
      </c>
      <c r="R5" s="899" t="s">
        <v>152</v>
      </c>
      <c r="S5" s="875">
        <v>6</v>
      </c>
      <c r="T5" s="875">
        <v>12</v>
      </c>
    </row>
    <row r="6" spans="1:20" ht="24.75" thickTop="1" thickBot="1">
      <c r="A6" s="286" t="s">
        <v>532</v>
      </c>
      <c r="B6" s="886" t="s">
        <v>1803</v>
      </c>
      <c r="C6" s="887" t="s">
        <v>349</v>
      </c>
      <c r="D6" s="692"/>
      <c r="E6" s="875">
        <v>2</v>
      </c>
      <c r="F6" s="919">
        <v>6</v>
      </c>
      <c r="G6" s="694">
        <v>6</v>
      </c>
      <c r="H6" s="886" t="s">
        <v>1803</v>
      </c>
      <c r="I6" s="887" t="s">
        <v>349</v>
      </c>
      <c r="J6" s="875">
        <v>2</v>
      </c>
      <c r="K6" s="919">
        <v>6</v>
      </c>
      <c r="L6" s="694">
        <v>6</v>
      </c>
      <c r="O6" s="886" t="s">
        <v>940</v>
      </c>
      <c r="P6" s="875">
        <v>2</v>
      </c>
      <c r="Q6" s="875">
        <v>6</v>
      </c>
      <c r="R6" s="899" t="s">
        <v>156</v>
      </c>
      <c r="S6" s="875">
        <v>13</v>
      </c>
      <c r="T6" s="905"/>
    </row>
    <row r="7" spans="1:20" ht="24.75" thickTop="1" thickBot="1">
      <c r="A7" s="288" t="s">
        <v>533</v>
      </c>
      <c r="B7" s="886" t="s">
        <v>208</v>
      </c>
      <c r="C7" s="888" t="s">
        <v>931</v>
      </c>
      <c r="D7" s="692"/>
      <c r="E7" s="875">
        <v>17</v>
      </c>
      <c r="F7" s="918"/>
      <c r="G7" s="918"/>
      <c r="H7" s="886" t="s">
        <v>208</v>
      </c>
      <c r="I7" s="888" t="s">
        <v>931</v>
      </c>
      <c r="J7" s="875">
        <v>17</v>
      </c>
      <c r="K7" s="918"/>
      <c r="L7" s="918"/>
      <c r="O7" s="886" t="s">
        <v>943</v>
      </c>
      <c r="P7" s="875">
        <v>2</v>
      </c>
      <c r="Q7" s="875">
        <v>6</v>
      </c>
      <c r="R7" s="899" t="s">
        <v>857</v>
      </c>
      <c r="S7" s="875">
        <v>9</v>
      </c>
      <c r="T7" s="905"/>
    </row>
    <row r="8" spans="1:20" ht="24.75" thickTop="1" thickBot="1">
      <c r="A8" s="286" t="s">
        <v>532</v>
      </c>
      <c r="B8" s="886" t="s">
        <v>1805</v>
      </c>
      <c r="C8" s="887" t="s">
        <v>623</v>
      </c>
      <c r="D8" s="692"/>
      <c r="E8" s="875">
        <v>2</v>
      </c>
      <c r="F8" s="919">
        <v>6</v>
      </c>
      <c r="G8" s="919">
        <v>6</v>
      </c>
      <c r="H8" s="886" t="s">
        <v>1805</v>
      </c>
      <c r="I8" s="887" t="s">
        <v>623</v>
      </c>
      <c r="J8" s="875">
        <v>2</v>
      </c>
      <c r="K8" s="919">
        <v>6</v>
      </c>
      <c r="L8" s="919">
        <v>6</v>
      </c>
      <c r="O8" s="886" t="s">
        <v>942</v>
      </c>
      <c r="P8" s="875">
        <v>7</v>
      </c>
      <c r="R8" s="899" t="s">
        <v>858</v>
      </c>
      <c r="S8" s="875">
        <v>9</v>
      </c>
      <c r="T8" s="905"/>
    </row>
    <row r="9" spans="1:20" ht="24.75" thickTop="1" thickBot="1">
      <c r="A9" s="282" t="s">
        <v>532</v>
      </c>
      <c r="B9" s="886" t="s">
        <v>942</v>
      </c>
      <c r="C9" s="887" t="s">
        <v>444</v>
      </c>
      <c r="D9" s="692"/>
      <c r="E9" s="875">
        <v>7</v>
      </c>
      <c r="F9" s="918"/>
      <c r="G9" s="918"/>
      <c r="H9" s="886" t="s">
        <v>942</v>
      </c>
      <c r="I9" s="887" t="s">
        <v>444</v>
      </c>
      <c r="J9" s="875">
        <v>7</v>
      </c>
      <c r="K9" s="918"/>
      <c r="L9" s="918"/>
      <c r="O9" s="886" t="s">
        <v>941</v>
      </c>
      <c r="P9" s="875">
        <v>10</v>
      </c>
      <c r="R9" s="899" t="s">
        <v>933</v>
      </c>
      <c r="S9" s="875">
        <v>9</v>
      </c>
      <c r="T9" s="905"/>
    </row>
    <row r="10" spans="1:20" ht="24.75" thickTop="1" thickBot="1">
      <c r="A10" s="306" t="s">
        <v>532</v>
      </c>
      <c r="B10" s="886" t="s">
        <v>941</v>
      </c>
      <c r="C10" s="887" t="s">
        <v>623</v>
      </c>
      <c r="D10" s="692"/>
      <c r="E10" s="875">
        <v>10</v>
      </c>
      <c r="F10" s="918"/>
      <c r="G10" s="918"/>
      <c r="H10" s="886" t="s">
        <v>941</v>
      </c>
      <c r="I10" s="887" t="s">
        <v>623</v>
      </c>
      <c r="J10" s="875">
        <v>10</v>
      </c>
      <c r="K10" s="918"/>
      <c r="L10" s="918"/>
      <c r="O10" s="886" t="s">
        <v>961</v>
      </c>
      <c r="P10" s="875">
        <v>11</v>
      </c>
      <c r="R10" s="899" t="s">
        <v>859</v>
      </c>
      <c r="S10" s="875">
        <v>9</v>
      </c>
      <c r="T10" s="905"/>
    </row>
    <row r="11" spans="1:20" ht="24.75" thickTop="1" thickBot="1">
      <c r="A11" s="282" t="s">
        <v>532</v>
      </c>
      <c r="B11" s="886" t="s">
        <v>961</v>
      </c>
      <c r="C11" s="887" t="s">
        <v>444</v>
      </c>
      <c r="D11" s="692"/>
      <c r="E11" s="875">
        <v>11</v>
      </c>
      <c r="F11" s="918"/>
      <c r="G11" s="918"/>
      <c r="H11" s="886" t="s">
        <v>1818</v>
      </c>
      <c r="I11" s="887" t="s">
        <v>444</v>
      </c>
      <c r="J11" s="875">
        <v>11</v>
      </c>
      <c r="K11" s="918"/>
      <c r="L11" s="918"/>
      <c r="O11" s="886" t="s">
        <v>961</v>
      </c>
      <c r="P11" s="875">
        <v>1</v>
      </c>
      <c r="R11" s="899" t="s">
        <v>168</v>
      </c>
      <c r="S11" s="875">
        <v>16</v>
      </c>
      <c r="T11" s="905"/>
    </row>
    <row r="12" spans="1:20" ht="24.75" thickTop="1" thickBot="1">
      <c r="A12" s="282" t="s">
        <v>532</v>
      </c>
      <c r="B12" s="886" t="s">
        <v>961</v>
      </c>
      <c r="C12" s="887" t="s">
        <v>623</v>
      </c>
      <c r="D12" s="692"/>
      <c r="E12" s="875">
        <v>1</v>
      </c>
      <c r="F12" s="918"/>
      <c r="G12" s="918"/>
      <c r="H12" s="886" t="s">
        <v>876</v>
      </c>
      <c r="I12" s="887" t="s">
        <v>623</v>
      </c>
      <c r="J12" s="875">
        <v>1</v>
      </c>
      <c r="K12" s="918"/>
      <c r="L12" s="918"/>
      <c r="O12" s="886" t="s">
        <v>962</v>
      </c>
      <c r="P12" s="875">
        <v>9</v>
      </c>
      <c r="Q12" s="875">
        <v>6</v>
      </c>
      <c r="R12" s="900" t="s">
        <v>915</v>
      </c>
      <c r="S12" s="875">
        <v>17</v>
      </c>
      <c r="T12" s="905"/>
    </row>
    <row r="13" spans="1:20" ht="24.75" thickTop="1" thickBot="1">
      <c r="A13" s="286" t="s">
        <v>534</v>
      </c>
      <c r="B13" s="886" t="s">
        <v>1804</v>
      </c>
      <c r="C13" s="887" t="s">
        <v>349</v>
      </c>
      <c r="D13" s="692"/>
      <c r="E13" s="875">
        <v>9</v>
      </c>
      <c r="F13" s="919">
        <v>6</v>
      </c>
      <c r="G13" s="919">
        <v>6</v>
      </c>
      <c r="H13" s="886" t="s">
        <v>1804</v>
      </c>
      <c r="I13" s="887" t="s">
        <v>349</v>
      </c>
      <c r="J13" s="875">
        <v>9</v>
      </c>
      <c r="K13" s="919">
        <v>6</v>
      </c>
      <c r="L13" s="919">
        <v>6</v>
      </c>
      <c r="O13" s="886" t="s">
        <v>951</v>
      </c>
      <c r="P13" s="875">
        <v>13</v>
      </c>
      <c r="R13" s="899" t="s">
        <v>157</v>
      </c>
      <c r="S13" s="875">
        <v>6</v>
      </c>
      <c r="T13" s="907">
        <v>12</v>
      </c>
    </row>
    <row r="14" spans="1:20" ht="24.75" thickTop="1" thickBot="1">
      <c r="A14" s="282" t="s">
        <v>531</v>
      </c>
      <c r="B14" s="886" t="s">
        <v>955</v>
      </c>
      <c r="C14" s="887" t="s">
        <v>444</v>
      </c>
      <c r="D14" s="692"/>
      <c r="E14" s="875">
        <v>14</v>
      </c>
      <c r="F14" s="918"/>
      <c r="G14" s="918"/>
      <c r="H14" s="886" t="s">
        <v>955</v>
      </c>
      <c r="I14" s="887" t="s">
        <v>444</v>
      </c>
      <c r="J14" s="875">
        <v>14</v>
      </c>
      <c r="K14" s="918"/>
      <c r="L14" s="918"/>
      <c r="O14" s="886" t="s">
        <v>950</v>
      </c>
      <c r="P14" s="875">
        <v>15</v>
      </c>
      <c r="R14" s="899" t="s">
        <v>918</v>
      </c>
      <c r="S14" s="875">
        <v>8</v>
      </c>
      <c r="T14" s="905"/>
    </row>
    <row r="15" spans="1:20" ht="24.75" thickTop="1" thickBot="1">
      <c r="A15" s="282" t="s">
        <v>533</v>
      </c>
      <c r="B15" s="886" t="s">
        <v>951</v>
      </c>
      <c r="C15" s="889" t="s">
        <v>623</v>
      </c>
      <c r="D15" s="1602"/>
      <c r="E15" s="875">
        <v>13</v>
      </c>
      <c r="F15" s="213"/>
      <c r="G15" s="213"/>
      <c r="H15" s="886" t="s">
        <v>1816</v>
      </c>
      <c r="I15" s="889" t="s">
        <v>623</v>
      </c>
      <c r="J15" s="875">
        <v>13</v>
      </c>
      <c r="K15" s="213"/>
      <c r="L15" s="213"/>
      <c r="N15" s="304"/>
      <c r="O15" s="893"/>
      <c r="R15" s="899" t="s">
        <v>161</v>
      </c>
      <c r="S15" s="875">
        <v>14</v>
      </c>
      <c r="T15" s="905"/>
    </row>
    <row r="16" spans="1:20" ht="24.75" thickTop="1" thickBot="1">
      <c r="A16" s="282" t="s">
        <v>533</v>
      </c>
      <c r="B16" s="886" t="s">
        <v>950</v>
      </c>
      <c r="C16" s="889" t="s">
        <v>444</v>
      </c>
      <c r="D16" s="1602"/>
      <c r="E16" s="875">
        <v>15</v>
      </c>
      <c r="F16" s="213"/>
      <c r="G16" s="213"/>
      <c r="H16" s="886" t="s">
        <v>1817</v>
      </c>
      <c r="I16" s="889" t="s">
        <v>444</v>
      </c>
      <c r="J16" s="875">
        <v>15</v>
      </c>
      <c r="K16" s="213"/>
      <c r="L16" s="213"/>
      <c r="R16" s="899" t="s">
        <v>919</v>
      </c>
      <c r="S16" s="875">
        <v>12</v>
      </c>
      <c r="T16" s="905"/>
    </row>
    <row r="17" spans="1:17" ht="24.75" thickTop="1" thickBot="1">
      <c r="A17" s="306" t="s">
        <v>531</v>
      </c>
      <c r="B17" s="886" t="s">
        <v>1806</v>
      </c>
      <c r="C17" s="889" t="s">
        <v>623</v>
      </c>
      <c r="D17" s="1602"/>
      <c r="E17" s="875">
        <v>10</v>
      </c>
      <c r="F17" s="919">
        <v>16</v>
      </c>
      <c r="G17" s="694">
        <v>16</v>
      </c>
      <c r="H17" s="886" t="s">
        <v>1806</v>
      </c>
      <c r="I17" s="889" t="s">
        <v>623</v>
      </c>
      <c r="J17" s="875">
        <v>10</v>
      </c>
      <c r="K17" s="919">
        <v>16</v>
      </c>
      <c r="L17" s="694">
        <v>16</v>
      </c>
      <c r="O17" s="895" t="s">
        <v>975</v>
      </c>
      <c r="P17" s="678">
        <v>13</v>
      </c>
    </row>
    <row r="18" spans="1:17" ht="24.75" thickTop="1" thickBot="1">
      <c r="A18" s="286" t="s">
        <v>532</v>
      </c>
      <c r="B18" s="886" t="s">
        <v>1807</v>
      </c>
      <c r="C18" s="887" t="s">
        <v>349</v>
      </c>
      <c r="D18" s="692"/>
      <c r="E18" s="875">
        <v>2</v>
      </c>
      <c r="F18" s="919">
        <v>6</v>
      </c>
      <c r="G18" s="919">
        <v>6</v>
      </c>
      <c r="H18" s="886" t="s">
        <v>1807</v>
      </c>
      <c r="I18" s="887" t="s">
        <v>349</v>
      </c>
      <c r="J18" s="875">
        <v>2</v>
      </c>
      <c r="K18" s="919">
        <v>6</v>
      </c>
      <c r="L18" s="919">
        <v>6</v>
      </c>
      <c r="O18" s="895" t="s">
        <v>1843</v>
      </c>
      <c r="P18" s="678">
        <v>1</v>
      </c>
      <c r="Q18" s="926">
        <v>6</v>
      </c>
    </row>
    <row r="19" spans="1:17" ht="24.75" thickTop="1" thickBot="1">
      <c r="A19" s="308" t="s">
        <v>532</v>
      </c>
      <c r="B19" s="886" t="s">
        <v>963</v>
      </c>
      <c r="C19" s="887" t="s">
        <v>444</v>
      </c>
      <c r="D19" s="692"/>
      <c r="E19" s="875">
        <v>10</v>
      </c>
      <c r="F19" s="213"/>
      <c r="G19" s="213"/>
      <c r="H19" s="886" t="s">
        <v>963</v>
      </c>
      <c r="I19" s="887" t="s">
        <v>444</v>
      </c>
      <c r="J19" s="875">
        <v>10</v>
      </c>
      <c r="K19" s="213"/>
      <c r="L19" s="213"/>
      <c r="O19" s="895" t="s">
        <v>1842</v>
      </c>
      <c r="P19" s="678">
        <v>1</v>
      </c>
      <c r="Q19" s="904">
        <v>3</v>
      </c>
    </row>
    <row r="20" spans="1:17" ht="24.75" thickTop="1" thickBot="1">
      <c r="A20" s="286" t="s">
        <v>534</v>
      </c>
      <c r="B20" s="886" t="s">
        <v>1808</v>
      </c>
      <c r="C20" s="887" t="s">
        <v>349</v>
      </c>
      <c r="D20" s="692"/>
      <c r="E20" s="875">
        <v>2</v>
      </c>
      <c r="F20" s="919">
        <v>7</v>
      </c>
      <c r="G20" s="919">
        <v>7</v>
      </c>
      <c r="H20" s="886" t="s">
        <v>1808</v>
      </c>
      <c r="I20" s="887" t="s">
        <v>349</v>
      </c>
      <c r="J20" s="875">
        <v>2</v>
      </c>
      <c r="K20" s="919">
        <v>7</v>
      </c>
      <c r="L20" s="919">
        <v>7</v>
      </c>
      <c r="O20" s="896" t="s">
        <v>1845</v>
      </c>
      <c r="P20" s="678">
        <v>4</v>
      </c>
      <c r="Q20" s="875">
        <v>6</v>
      </c>
    </row>
    <row r="21" spans="1:17" ht="24.75" thickTop="1" thickBot="1">
      <c r="A21" s="282" t="s">
        <v>532</v>
      </c>
      <c r="B21" s="886" t="s">
        <v>958</v>
      </c>
      <c r="C21" s="887" t="s">
        <v>444</v>
      </c>
      <c r="D21" s="692"/>
      <c r="E21" s="875">
        <v>13</v>
      </c>
      <c r="F21" s="213"/>
      <c r="G21" s="213"/>
      <c r="H21" s="886" t="s">
        <v>958</v>
      </c>
      <c r="I21" s="887" t="s">
        <v>444</v>
      </c>
      <c r="J21" s="875">
        <v>13</v>
      </c>
      <c r="K21" s="213"/>
      <c r="L21" s="213"/>
      <c r="O21" s="896" t="s">
        <v>980</v>
      </c>
      <c r="P21" s="678">
        <v>7</v>
      </c>
    </row>
    <row r="22" spans="1:17" ht="24.75" thickTop="1" thickBot="1">
      <c r="A22" s="309" t="s">
        <v>921</v>
      </c>
      <c r="B22" s="886" t="s">
        <v>946</v>
      </c>
      <c r="C22" s="890" t="s">
        <v>444</v>
      </c>
      <c r="D22" s="1602"/>
      <c r="E22" s="875">
        <v>2</v>
      </c>
      <c r="F22" s="213"/>
      <c r="G22" s="213"/>
      <c r="H22" s="886" t="s">
        <v>946</v>
      </c>
      <c r="I22" s="890" t="s">
        <v>444</v>
      </c>
      <c r="J22" s="875">
        <v>2</v>
      </c>
      <c r="K22" s="213"/>
      <c r="L22" s="213"/>
      <c r="O22" s="896" t="s">
        <v>981</v>
      </c>
      <c r="P22" s="678">
        <v>4</v>
      </c>
    </row>
    <row r="23" spans="1:17" ht="24.75" thickTop="1" thickBot="1">
      <c r="A23" s="286" t="s">
        <v>531</v>
      </c>
      <c r="B23" s="886" t="s">
        <v>1809</v>
      </c>
      <c r="C23" s="887" t="s">
        <v>349</v>
      </c>
      <c r="D23" s="692"/>
      <c r="E23" s="875">
        <v>1</v>
      </c>
      <c r="F23" s="919">
        <v>10</v>
      </c>
      <c r="G23" s="919">
        <v>10</v>
      </c>
      <c r="H23" s="886" t="s">
        <v>1809</v>
      </c>
      <c r="I23" s="887" t="s">
        <v>349</v>
      </c>
      <c r="J23" s="875">
        <v>1</v>
      </c>
      <c r="K23" s="919">
        <v>10</v>
      </c>
      <c r="L23" s="919">
        <v>10</v>
      </c>
      <c r="O23" s="895" t="s">
        <v>978</v>
      </c>
      <c r="P23" s="678">
        <v>7</v>
      </c>
    </row>
    <row r="24" spans="1:17" ht="24.75" thickTop="1" thickBot="1">
      <c r="A24" s="285" t="s">
        <v>531</v>
      </c>
      <c r="B24" s="886" t="s">
        <v>207</v>
      </c>
      <c r="C24" s="887" t="s">
        <v>913</v>
      </c>
      <c r="D24" s="692"/>
      <c r="E24" s="875">
        <v>9</v>
      </c>
      <c r="F24" s="213"/>
      <c r="G24" s="213"/>
      <c r="H24" s="886" t="s">
        <v>207</v>
      </c>
      <c r="I24" s="887" t="s">
        <v>913</v>
      </c>
      <c r="J24" s="875">
        <v>9</v>
      </c>
      <c r="K24" s="213"/>
      <c r="L24" s="213"/>
      <c r="O24" s="895" t="s">
        <v>1844</v>
      </c>
      <c r="P24" s="678">
        <v>11</v>
      </c>
      <c r="Q24" s="875">
        <v>6</v>
      </c>
    </row>
    <row r="25" spans="1:17" ht="24.75" thickTop="1" thickBot="1">
      <c r="A25" s="306" t="s">
        <v>531</v>
      </c>
      <c r="B25" s="886" t="s">
        <v>935</v>
      </c>
      <c r="C25" s="887" t="s">
        <v>623</v>
      </c>
      <c r="D25" s="692"/>
      <c r="E25" s="875">
        <v>12</v>
      </c>
      <c r="F25" s="213"/>
      <c r="G25" s="213"/>
      <c r="H25" s="886" t="s">
        <v>935</v>
      </c>
      <c r="I25" s="887" t="s">
        <v>623</v>
      </c>
      <c r="J25" s="875">
        <v>12</v>
      </c>
      <c r="K25" s="213"/>
      <c r="L25" s="213"/>
    </row>
    <row r="26" spans="1:17" ht="24.75" thickTop="1" thickBot="1">
      <c r="A26" s="282" t="s">
        <v>533</v>
      </c>
      <c r="B26" s="886" t="s">
        <v>934</v>
      </c>
      <c r="C26" s="887" t="s">
        <v>444</v>
      </c>
      <c r="D26" s="692"/>
      <c r="E26" s="875">
        <v>18</v>
      </c>
      <c r="F26" s="213"/>
      <c r="G26" s="213"/>
      <c r="H26" s="886" t="s">
        <v>934</v>
      </c>
      <c r="I26" s="887" t="s">
        <v>444</v>
      </c>
      <c r="J26" s="875">
        <v>18</v>
      </c>
      <c r="K26" s="213"/>
      <c r="L26" s="213"/>
      <c r="O26" s="926">
        <v>6</v>
      </c>
      <c r="P26" t="s">
        <v>1996</v>
      </c>
    </row>
    <row r="27" spans="1:17" ht="24.75" thickTop="1" thickBot="1">
      <c r="A27" s="306" t="s">
        <v>532</v>
      </c>
      <c r="B27" s="891" t="s">
        <v>1810</v>
      </c>
      <c r="C27" s="887" t="s">
        <v>623</v>
      </c>
      <c r="D27" s="692"/>
      <c r="E27" s="875">
        <v>4</v>
      </c>
      <c r="F27" s="925">
        <v>13</v>
      </c>
      <c r="G27" s="925">
        <v>13</v>
      </c>
      <c r="H27" s="891" t="s">
        <v>1810</v>
      </c>
      <c r="I27" s="887" t="s">
        <v>623</v>
      </c>
      <c r="J27" s="875">
        <v>4</v>
      </c>
      <c r="K27" s="925">
        <v>13</v>
      </c>
      <c r="L27" s="925">
        <v>13</v>
      </c>
      <c r="O27" s="904">
        <v>3</v>
      </c>
      <c r="P27" t="s">
        <v>1997</v>
      </c>
    </row>
    <row r="28" spans="1:17" ht="24.75" thickTop="1" thickBot="1">
      <c r="A28" s="286" t="s">
        <v>534</v>
      </c>
      <c r="B28" s="886" t="s">
        <v>1815</v>
      </c>
      <c r="C28" s="887" t="s">
        <v>349</v>
      </c>
      <c r="D28" s="692"/>
      <c r="E28" s="875">
        <v>5</v>
      </c>
      <c r="F28" s="919">
        <v>4</v>
      </c>
      <c r="G28" s="919">
        <v>4</v>
      </c>
      <c r="H28" s="886" t="s">
        <v>1815</v>
      </c>
      <c r="I28" s="887" t="s">
        <v>349</v>
      </c>
      <c r="J28" s="875">
        <v>5</v>
      </c>
      <c r="K28" s="919">
        <v>4</v>
      </c>
      <c r="L28" s="919">
        <v>4</v>
      </c>
      <c r="O28" s="875">
        <v>6</v>
      </c>
      <c r="P28" t="s">
        <v>1998</v>
      </c>
    </row>
    <row r="29" spans="1:17" ht="24.75" thickTop="1" thickBot="1">
      <c r="A29" s="282" t="s">
        <v>532</v>
      </c>
      <c r="B29" s="886" t="s">
        <v>877</v>
      </c>
      <c r="C29" s="887" t="s">
        <v>444</v>
      </c>
      <c r="D29" s="692"/>
      <c r="E29" s="875">
        <v>7</v>
      </c>
      <c r="F29" s="213"/>
      <c r="G29" s="213"/>
      <c r="H29" s="886" t="s">
        <v>877</v>
      </c>
      <c r="I29" s="887" t="s">
        <v>444</v>
      </c>
      <c r="J29" s="875">
        <v>7</v>
      </c>
      <c r="K29" s="213"/>
      <c r="L29" s="213"/>
    </row>
    <row r="30" spans="1:17" ht="24.75" thickTop="1" thickBot="1">
      <c r="A30" s="306" t="s">
        <v>531</v>
      </c>
      <c r="B30" s="1839" t="s">
        <v>953</v>
      </c>
      <c r="C30" s="887" t="s">
        <v>623</v>
      </c>
      <c r="D30" s="692"/>
      <c r="E30" s="875">
        <v>9</v>
      </c>
      <c r="F30" s="213"/>
      <c r="G30" s="213"/>
      <c r="H30" s="886" t="s">
        <v>953</v>
      </c>
      <c r="I30" s="887" t="s">
        <v>623</v>
      </c>
      <c r="J30" s="875">
        <v>9</v>
      </c>
      <c r="K30" s="213"/>
      <c r="L30" s="213"/>
    </row>
    <row r="31" spans="1:17" ht="24.75" thickTop="1" thickBot="1">
      <c r="A31" s="282" t="s">
        <v>531</v>
      </c>
      <c r="B31" s="1839" t="s">
        <v>954</v>
      </c>
      <c r="C31" s="887" t="s">
        <v>444</v>
      </c>
      <c r="D31" s="692"/>
      <c r="E31" s="875">
        <v>12</v>
      </c>
      <c r="F31" s="213"/>
      <c r="G31" s="213"/>
      <c r="H31" s="886" t="s">
        <v>954</v>
      </c>
      <c r="I31" s="887" t="s">
        <v>444</v>
      </c>
      <c r="J31" s="875">
        <v>12</v>
      </c>
      <c r="K31" s="213"/>
      <c r="L31" s="213"/>
    </row>
    <row r="32" spans="1:17" ht="24.75" thickTop="1" thickBot="1">
      <c r="A32" s="286" t="s">
        <v>532</v>
      </c>
      <c r="B32" s="1839" t="s">
        <v>1811</v>
      </c>
      <c r="C32" s="887" t="s">
        <v>349</v>
      </c>
      <c r="D32" s="692"/>
      <c r="E32" s="875">
        <v>4</v>
      </c>
      <c r="F32" s="925">
        <v>2</v>
      </c>
      <c r="G32" s="925">
        <v>2</v>
      </c>
      <c r="H32" s="886" t="s">
        <v>1811</v>
      </c>
      <c r="I32" s="887" t="s">
        <v>349</v>
      </c>
      <c r="J32" s="875">
        <v>4</v>
      </c>
      <c r="K32" s="925">
        <v>2</v>
      </c>
      <c r="L32" s="925">
        <v>2</v>
      </c>
    </row>
    <row r="33" spans="1:14" ht="24.75" thickTop="1" thickBot="1">
      <c r="A33" s="306" t="s">
        <v>534</v>
      </c>
      <c r="B33" s="886" t="s">
        <v>1819</v>
      </c>
      <c r="C33" s="887" t="s">
        <v>623</v>
      </c>
      <c r="D33" s="692"/>
      <c r="E33" s="875">
        <v>7</v>
      </c>
      <c r="F33" s="213"/>
      <c r="G33" s="213"/>
      <c r="H33" s="886" t="s">
        <v>1819</v>
      </c>
      <c r="I33" s="887" t="s">
        <v>623</v>
      </c>
      <c r="J33" s="875">
        <v>7</v>
      </c>
      <c r="K33" s="213"/>
      <c r="L33" s="213"/>
    </row>
    <row r="34" spans="1:14" ht="24.75" thickTop="1" thickBot="1">
      <c r="A34" s="282" t="s">
        <v>532</v>
      </c>
      <c r="B34" s="886" t="s">
        <v>956</v>
      </c>
      <c r="C34" s="887" t="s">
        <v>444</v>
      </c>
      <c r="D34" s="692"/>
      <c r="E34" s="875">
        <v>11</v>
      </c>
      <c r="F34" s="213"/>
      <c r="G34" s="213"/>
      <c r="H34" s="886" t="s">
        <v>956</v>
      </c>
      <c r="I34" s="887" t="s">
        <v>444</v>
      </c>
      <c r="J34" s="875">
        <v>11</v>
      </c>
      <c r="K34" s="213"/>
      <c r="L34" s="213"/>
    </row>
    <row r="35" spans="1:14" ht="24.95" customHeight="1" thickTop="1" thickBot="1">
      <c r="A35" s="286" t="s">
        <v>532</v>
      </c>
      <c r="B35" s="886" t="s">
        <v>1802</v>
      </c>
      <c r="C35" s="887" t="s">
        <v>349</v>
      </c>
      <c r="D35" s="692"/>
      <c r="E35" s="875">
        <v>5</v>
      </c>
      <c r="F35" s="925">
        <v>13</v>
      </c>
      <c r="G35" s="925">
        <v>13</v>
      </c>
      <c r="H35" s="886" t="s">
        <v>1802</v>
      </c>
      <c r="I35" s="887" t="s">
        <v>349</v>
      </c>
      <c r="J35" s="875">
        <v>5</v>
      </c>
      <c r="K35" s="925">
        <v>13</v>
      </c>
      <c r="L35" s="925">
        <v>13</v>
      </c>
    </row>
    <row r="36" spans="1:14" ht="24.95" customHeight="1" thickTop="1" thickBot="1">
      <c r="A36" s="282" t="s">
        <v>533</v>
      </c>
      <c r="B36" s="886" t="s">
        <v>948</v>
      </c>
      <c r="C36" s="887" t="s">
        <v>444</v>
      </c>
      <c r="D36" s="692"/>
      <c r="E36" s="875">
        <v>14</v>
      </c>
      <c r="F36" s="213"/>
      <c r="G36" s="213"/>
      <c r="H36" s="886" t="s">
        <v>948</v>
      </c>
      <c r="I36" s="887" t="s">
        <v>444</v>
      </c>
      <c r="J36" s="875">
        <v>14</v>
      </c>
      <c r="K36" s="213"/>
      <c r="L36" s="213"/>
    </row>
    <row r="37" spans="1:14" ht="24.95" customHeight="1" thickTop="1" thickBot="1">
      <c r="A37" s="282" t="s">
        <v>531</v>
      </c>
      <c r="B37" s="886" t="s">
        <v>949</v>
      </c>
      <c r="C37" s="887" t="s">
        <v>623</v>
      </c>
      <c r="D37" s="692"/>
      <c r="E37" s="875">
        <v>9</v>
      </c>
      <c r="F37" s="213"/>
      <c r="G37" s="213"/>
      <c r="H37" s="901" t="s">
        <v>949</v>
      </c>
      <c r="I37" s="887" t="s">
        <v>623</v>
      </c>
      <c r="J37" s="875">
        <v>9</v>
      </c>
      <c r="K37" s="213"/>
      <c r="L37" s="213"/>
    </row>
    <row r="38" spans="1:14" ht="24.95" customHeight="1" thickTop="1" thickBot="1">
      <c r="A38" s="286" t="s">
        <v>532</v>
      </c>
      <c r="B38" s="886" t="s">
        <v>1812</v>
      </c>
      <c r="C38" s="887" t="s">
        <v>349</v>
      </c>
      <c r="D38" s="692"/>
      <c r="E38" s="875">
        <v>4</v>
      </c>
      <c r="F38" s="919">
        <v>6</v>
      </c>
      <c r="G38" s="919">
        <v>6</v>
      </c>
      <c r="H38" s="886" t="s">
        <v>1812</v>
      </c>
      <c r="I38" s="887" t="s">
        <v>349</v>
      </c>
      <c r="J38" s="875">
        <v>4</v>
      </c>
      <c r="K38" s="919">
        <v>6</v>
      </c>
      <c r="L38" s="919">
        <v>6</v>
      </c>
    </row>
    <row r="39" spans="1:14" ht="24.95" customHeight="1" thickTop="1" thickBot="1">
      <c r="A39" s="282" t="s">
        <v>532</v>
      </c>
      <c r="B39" s="886" t="s">
        <v>936</v>
      </c>
      <c r="C39" s="887" t="s">
        <v>444</v>
      </c>
      <c r="D39" s="692"/>
      <c r="E39" s="875">
        <v>11</v>
      </c>
      <c r="F39" s="918"/>
      <c r="G39" s="918"/>
      <c r="H39" s="886" t="s">
        <v>936</v>
      </c>
      <c r="I39" s="887" t="s">
        <v>444</v>
      </c>
      <c r="J39" s="875">
        <v>11</v>
      </c>
      <c r="K39" s="918"/>
      <c r="L39" s="918"/>
    </row>
    <row r="40" spans="1:14" ht="24.95" customHeight="1" thickTop="1" thickBot="1">
      <c r="A40" s="286" t="s">
        <v>532</v>
      </c>
      <c r="B40" s="886" t="s">
        <v>1813</v>
      </c>
      <c r="C40" s="887" t="s">
        <v>349</v>
      </c>
      <c r="D40" s="692"/>
      <c r="E40" s="875">
        <v>7</v>
      </c>
      <c r="F40" s="919">
        <v>6</v>
      </c>
      <c r="G40" s="919">
        <v>6</v>
      </c>
      <c r="H40" s="886" t="s">
        <v>1813</v>
      </c>
      <c r="I40" s="887" t="s">
        <v>349</v>
      </c>
      <c r="J40" s="875">
        <v>7</v>
      </c>
      <c r="K40" s="919">
        <v>6</v>
      </c>
      <c r="L40" s="919">
        <v>6</v>
      </c>
    </row>
    <row r="41" spans="1:14" ht="24.95" customHeight="1" thickTop="1">
      <c r="A41" s="286"/>
      <c r="B41" s="303"/>
      <c r="C41" s="296"/>
    </row>
    <row r="42" spans="1:14">
      <c r="A42" s="738" t="s">
        <v>944</v>
      </c>
      <c r="B42" s="739" t="s">
        <v>1728</v>
      </c>
      <c r="C42" s="310" t="s">
        <v>756</v>
      </c>
      <c r="D42" s="252"/>
      <c r="E42" s="892"/>
      <c r="F42" s="892"/>
      <c r="G42" s="892"/>
      <c r="H42" s="892"/>
      <c r="I42" s="892"/>
      <c r="J42" s="903"/>
      <c r="K42" s="903"/>
      <c r="N42" s="221"/>
    </row>
    <row r="43" spans="1:14">
      <c r="A43" s="738" t="s">
        <v>944</v>
      </c>
      <c r="B43" s="304" t="s">
        <v>945</v>
      </c>
      <c r="C43" s="305" t="s">
        <v>756</v>
      </c>
      <c r="D43" s="252"/>
      <c r="E43" s="892"/>
      <c r="F43" s="892"/>
      <c r="G43" s="892"/>
    </row>
    <row r="44" spans="1:14">
      <c r="A44" s="738" t="s">
        <v>944</v>
      </c>
      <c r="B44" s="304" t="s">
        <v>961</v>
      </c>
      <c r="C44" s="305" t="s">
        <v>756</v>
      </c>
      <c r="D44" s="252"/>
      <c r="E44" s="892"/>
      <c r="F44" s="892"/>
      <c r="G44" s="892"/>
    </row>
    <row r="45" spans="1:14">
      <c r="A45" s="738" t="s">
        <v>944</v>
      </c>
      <c r="B45" s="304" t="s">
        <v>204</v>
      </c>
      <c r="C45" s="305" t="s">
        <v>756</v>
      </c>
    </row>
    <row r="46" spans="1:14">
      <c r="A46" s="738" t="s">
        <v>944</v>
      </c>
      <c r="B46" s="739" t="s">
        <v>946</v>
      </c>
      <c r="C46" s="310" t="s">
        <v>756</v>
      </c>
    </row>
    <row r="47" spans="1:14">
      <c r="A47" s="738" t="s">
        <v>944</v>
      </c>
      <c r="B47" s="739" t="s">
        <v>950</v>
      </c>
      <c r="C47" s="310" t="s">
        <v>756</v>
      </c>
    </row>
    <row r="48" spans="1:14">
      <c r="A48" s="738" t="s">
        <v>944</v>
      </c>
      <c r="B48" s="739" t="s">
        <v>1729</v>
      </c>
      <c r="C48" s="310" t="s">
        <v>756</v>
      </c>
    </row>
    <row r="49" spans="1:13">
      <c r="A49" s="738" t="s">
        <v>944</v>
      </c>
      <c r="B49" s="304" t="s">
        <v>960</v>
      </c>
      <c r="C49" s="305" t="s">
        <v>756</v>
      </c>
    </row>
    <row r="50" spans="1:13" ht="22.5" customHeight="1">
      <c r="A50" s="738" t="s">
        <v>944</v>
      </c>
      <c r="B50" s="739" t="s">
        <v>1730</v>
      </c>
      <c r="C50" s="310" t="s">
        <v>756</v>
      </c>
    </row>
    <row r="51" spans="1:13" ht="20.25" customHeight="1">
      <c r="A51" s="738" t="s">
        <v>944</v>
      </c>
      <c r="B51" s="739" t="s">
        <v>1731</v>
      </c>
      <c r="C51" s="310" t="s">
        <v>756</v>
      </c>
      <c r="L51" s="252"/>
      <c r="M51" s="252"/>
    </row>
    <row r="52" spans="1:13" ht="20.25" customHeight="1">
      <c r="A52" s="738" t="s">
        <v>944</v>
      </c>
      <c r="B52" s="739" t="s">
        <v>1732</v>
      </c>
      <c r="C52" s="310" t="s">
        <v>756</v>
      </c>
      <c r="L52" s="252"/>
      <c r="M52" s="252"/>
    </row>
    <row r="53" spans="1:13" ht="20.25" customHeight="1">
      <c r="A53" s="738" t="s">
        <v>944</v>
      </c>
      <c r="B53" s="304" t="s">
        <v>957</v>
      </c>
      <c r="C53" s="305" t="s">
        <v>756</v>
      </c>
    </row>
    <row r="54" spans="1:13" ht="21" customHeight="1">
      <c r="A54" s="738" t="s">
        <v>944</v>
      </c>
      <c r="B54" s="739" t="s">
        <v>1736</v>
      </c>
      <c r="C54" s="310" t="s">
        <v>756</v>
      </c>
    </row>
    <row r="55" spans="1:13" ht="20.25">
      <c r="A55" s="738" t="s">
        <v>944</v>
      </c>
      <c r="B55" s="739" t="s">
        <v>1737</v>
      </c>
      <c r="C55" s="310" t="s">
        <v>756</v>
      </c>
      <c r="E55"/>
      <c r="F55"/>
      <c r="G55"/>
      <c r="H55"/>
      <c r="I55"/>
      <c r="J55" s="1"/>
      <c r="K55" s="1"/>
    </row>
    <row r="56" spans="1:13" ht="20.25">
      <c r="A56" s="740"/>
      <c r="B56" s="739"/>
      <c r="C56" s="310"/>
      <c r="E56"/>
      <c r="F56"/>
      <c r="G56"/>
      <c r="H56"/>
      <c r="I56"/>
      <c r="J56" s="1"/>
      <c r="K56" s="1"/>
    </row>
    <row r="57" spans="1:13" ht="15">
      <c r="C57"/>
      <c r="E57"/>
      <c r="F57"/>
      <c r="G57"/>
      <c r="H57"/>
      <c r="I57"/>
      <c r="J57" s="1"/>
      <c r="K57" s="1"/>
    </row>
    <row r="58" spans="1:13" ht="15">
      <c r="C58"/>
      <c r="E58"/>
      <c r="F58"/>
      <c r="G58"/>
      <c r="H58"/>
      <c r="I58"/>
      <c r="J58" s="1"/>
      <c r="K58" s="1"/>
    </row>
    <row r="59" spans="1:13" ht="15">
      <c r="C59"/>
      <c r="E59"/>
      <c r="F59"/>
      <c r="G59"/>
      <c r="H59"/>
      <c r="I59"/>
      <c r="J59" s="1"/>
      <c r="K59" s="1"/>
    </row>
    <row r="60" spans="1:13" ht="15">
      <c r="C60"/>
      <c r="E60"/>
      <c r="F60"/>
      <c r="G60"/>
      <c r="H60"/>
      <c r="I60"/>
      <c r="J60" s="1"/>
      <c r="K60" s="1"/>
    </row>
    <row r="61" spans="1:13" ht="15">
      <c r="C61"/>
      <c r="E61"/>
      <c r="F61"/>
      <c r="G61"/>
      <c r="H61"/>
      <c r="I61"/>
      <c r="J61" s="1"/>
      <c r="K61" s="1"/>
    </row>
    <row r="62" spans="1:13" ht="15">
      <c r="C62"/>
      <c r="E62"/>
      <c r="F62"/>
      <c r="G62"/>
      <c r="H62"/>
      <c r="I62"/>
      <c r="J62" s="1"/>
      <c r="K62" s="1"/>
    </row>
    <row r="63" spans="1:13" ht="15">
      <c r="C63"/>
      <c r="E63"/>
      <c r="F63"/>
      <c r="G63"/>
      <c r="H63"/>
      <c r="I63"/>
      <c r="J63" s="1"/>
      <c r="K63" s="1"/>
    </row>
    <row r="64" spans="1:13" ht="15">
      <c r="C64"/>
      <c r="E64"/>
      <c r="F64"/>
      <c r="G64"/>
      <c r="H64"/>
      <c r="I64"/>
      <c r="J64" s="1"/>
      <c r="K64" s="1"/>
    </row>
    <row r="65" spans="2:11" ht="15">
      <c r="C65"/>
      <c r="E65"/>
      <c r="F65"/>
      <c r="G65"/>
      <c r="H65"/>
      <c r="I65"/>
      <c r="J65" s="1"/>
      <c r="K65" s="1"/>
    </row>
    <row r="66" spans="2:11" ht="15">
      <c r="C66"/>
      <c r="E66"/>
      <c r="F66"/>
      <c r="G66"/>
      <c r="H66"/>
      <c r="I66"/>
      <c r="J66" s="1"/>
      <c r="K66" s="1"/>
    </row>
    <row r="67" spans="2:11" ht="15">
      <c r="C67"/>
      <c r="E67"/>
      <c r="F67"/>
      <c r="G67"/>
      <c r="H67"/>
      <c r="I67"/>
      <c r="J67" s="1"/>
      <c r="K67" s="1"/>
    </row>
    <row r="68" spans="2:11" ht="15">
      <c r="C68"/>
      <c r="E68"/>
      <c r="F68"/>
      <c r="G68"/>
      <c r="H68"/>
      <c r="I68"/>
      <c r="J68" s="1"/>
      <c r="K68" s="1"/>
    </row>
    <row r="69" spans="2:11" ht="15">
      <c r="C69"/>
      <c r="E69"/>
      <c r="F69"/>
      <c r="G69"/>
      <c r="H69"/>
      <c r="I69"/>
      <c r="J69" s="1"/>
      <c r="K69" s="1"/>
    </row>
    <row r="70" spans="2:11" ht="15">
      <c r="C70"/>
      <c r="E70"/>
      <c r="F70"/>
      <c r="G70"/>
      <c r="H70"/>
      <c r="I70"/>
      <c r="J70" s="1"/>
      <c r="K70" s="1"/>
    </row>
    <row r="71" spans="2:11" ht="15">
      <c r="C71"/>
      <c r="E71"/>
      <c r="F71"/>
      <c r="G71"/>
      <c r="H71"/>
      <c r="I71"/>
      <c r="J71" s="1"/>
      <c r="K71" s="1"/>
    </row>
    <row r="72" spans="2:11">
      <c r="C72"/>
    </row>
    <row r="73" spans="2:11">
      <c r="C73"/>
    </row>
    <row r="74" spans="2:11" ht="30">
      <c r="B74" s="331"/>
    </row>
    <row r="75" spans="2:11" ht="30">
      <c r="B75" s="331"/>
    </row>
    <row r="76" spans="2:11" ht="30">
      <c r="B76" s="331"/>
    </row>
    <row r="77" spans="2:11" ht="30">
      <c r="B77" s="331"/>
    </row>
    <row r="78" spans="2:11" ht="30">
      <c r="B78" s="330"/>
    </row>
    <row r="80" spans="2:11" ht="33">
      <c r="B80" s="332"/>
    </row>
    <row r="81" spans="2:2" ht="42.75">
      <c r="B81" s="333"/>
    </row>
    <row r="82" spans="2:2" ht="25.5">
      <c r="B82" s="334"/>
    </row>
    <row r="83" spans="2:2" ht="34.5">
      <c r="B83" s="335"/>
    </row>
    <row r="84" spans="2:2" ht="44.25">
      <c r="B84" s="336"/>
    </row>
    <row r="85" spans="2:2" ht="44.25">
      <c r="B85" s="336"/>
    </row>
    <row r="86" spans="2:2" ht="44.25">
      <c r="B86" s="336"/>
    </row>
    <row r="87" spans="2:2" ht="44.25">
      <c r="B87" s="336"/>
    </row>
    <row r="88" spans="2:2" ht="44.25">
      <c r="B88" s="336"/>
    </row>
    <row r="89" spans="2:2" ht="44.25">
      <c r="B89" s="336"/>
    </row>
    <row r="90" spans="2:2" ht="44.25">
      <c r="B90" s="336"/>
    </row>
    <row r="91" spans="2:2" ht="44.25">
      <c r="B91" s="336"/>
    </row>
    <row r="92" spans="2:2" ht="44.25">
      <c r="B92" s="336"/>
    </row>
    <row r="93" spans="2:2" ht="44.25">
      <c r="B93" s="336"/>
    </row>
    <row r="94" spans="2:2" ht="44.25">
      <c r="B94" s="336"/>
    </row>
    <row r="95" spans="2:2" ht="34.5">
      <c r="B95" s="337"/>
    </row>
    <row r="97" spans="2:2" ht="32.25">
      <c r="B97" s="338"/>
    </row>
    <row r="98" spans="2:2" ht="44.25">
      <c r="B98" s="339"/>
    </row>
  </sheetData>
  <sortState xmlns:xlrd2="http://schemas.microsoft.com/office/spreadsheetml/2017/richdata2" ref="A4:D49">
    <sortCondition ref="B4:B49"/>
  </sortState>
  <pageMargins left="0.7" right="0.7" top="0.75" bottom="0.75" header="0.3" footer="0.3"/>
  <pageSetup paperSize="9" scale="36"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pageSetUpPr fitToPage="1"/>
  </sheetPr>
  <dimension ref="A1:V63"/>
  <sheetViews>
    <sheetView topLeftCell="A24" workbookViewId="0">
      <selection activeCell="C1" sqref="C1:C1048576"/>
    </sheetView>
  </sheetViews>
  <sheetFormatPr defaultRowHeight="21"/>
  <cols>
    <col min="1" max="1" width="36.140625" style="35" customWidth="1"/>
    <col min="2" max="2" width="11.28515625" customWidth="1"/>
    <col min="3" max="3" width="10.85546875" style="1847" customWidth="1"/>
    <col min="4" max="4" width="10.42578125" customWidth="1"/>
    <col min="5" max="5" width="11.42578125" customWidth="1"/>
    <col min="6" max="6" width="12.140625" customWidth="1"/>
    <col min="7" max="7" width="10.85546875" customWidth="1"/>
    <col min="9" max="9" width="8.42578125" customWidth="1"/>
    <col min="10" max="10" width="11.28515625" customWidth="1"/>
    <col min="12" max="12" width="14.5703125" customWidth="1"/>
    <col min="13" max="13" width="14.42578125" customWidth="1"/>
    <col min="14" max="14" width="33.140625" customWidth="1"/>
    <col min="15" max="15" width="11.140625" style="1" customWidth="1"/>
    <col min="16" max="16" width="11.140625" customWidth="1"/>
    <col min="25" max="25" width="12" customWidth="1"/>
    <col min="26" max="28" width="0" hidden="1" customWidth="1"/>
  </cols>
  <sheetData>
    <row r="1" spans="1:22" ht="25.5">
      <c r="A1" s="1462" t="s">
        <v>1157</v>
      </c>
      <c r="B1" s="1458" t="s">
        <v>1158</v>
      </c>
      <c r="C1" s="1842" t="s">
        <v>2233</v>
      </c>
      <c r="D1" s="1482" t="s">
        <v>398</v>
      </c>
      <c r="E1" s="1459" t="s">
        <v>1159</v>
      </c>
      <c r="F1" s="1482" t="s">
        <v>398</v>
      </c>
      <c r="G1" s="1459" t="s">
        <v>1159</v>
      </c>
      <c r="I1" s="1384" t="s">
        <v>1433</v>
      </c>
      <c r="J1" s="1384" t="s">
        <v>1436</v>
      </c>
      <c r="K1" s="1384" t="s">
        <v>1434</v>
      </c>
      <c r="L1" s="1385" t="s">
        <v>1386</v>
      </c>
      <c r="M1" s="1384" t="s">
        <v>1163</v>
      </c>
      <c r="N1" s="1384" t="s">
        <v>1157</v>
      </c>
      <c r="O1" s="1384" t="s">
        <v>2147</v>
      </c>
      <c r="P1" s="1384" t="s">
        <v>2106</v>
      </c>
      <c r="Q1" s="1384" t="s">
        <v>2146</v>
      </c>
      <c r="R1" s="397"/>
      <c r="S1" s="397"/>
      <c r="T1" s="397"/>
    </row>
    <row r="2" spans="1:22" ht="26.25" thickBot="1">
      <c r="A2" s="1463"/>
      <c r="B2" s="1460"/>
      <c r="C2" s="1843"/>
      <c r="D2" s="1481" t="s">
        <v>20</v>
      </c>
      <c r="E2" s="1461" t="s">
        <v>20</v>
      </c>
      <c r="F2" s="1481" t="s">
        <v>1165</v>
      </c>
      <c r="G2" s="1461" t="s">
        <v>1165</v>
      </c>
      <c r="I2" s="1386"/>
      <c r="J2" s="1386"/>
      <c r="K2" s="1386"/>
      <c r="L2" s="1386"/>
      <c r="M2" s="1386"/>
      <c r="N2" s="1386"/>
      <c r="O2" s="1387"/>
      <c r="P2" s="1386"/>
      <c r="Q2" s="1386"/>
      <c r="R2" s="17"/>
      <c r="S2" s="17"/>
      <c r="T2" s="17"/>
      <c r="V2" s="17"/>
    </row>
    <row r="3" spans="1:22" ht="29.25" thickTop="1" thickBot="1">
      <c r="A3" s="1388" t="s">
        <v>206</v>
      </c>
      <c r="B3" s="1782" t="s">
        <v>531</v>
      </c>
      <c r="C3" s="1844" t="s">
        <v>913</v>
      </c>
      <c r="D3" s="1848">
        <v>22</v>
      </c>
      <c r="E3" s="1848">
        <v>10</v>
      </c>
      <c r="F3" s="1484"/>
      <c r="G3" s="1484">
        <v>9</v>
      </c>
      <c r="I3" s="1401"/>
      <c r="J3" s="1401"/>
      <c r="K3" s="1401"/>
      <c r="L3" s="1401"/>
      <c r="M3" s="1401"/>
      <c r="N3" s="1388" t="s">
        <v>206</v>
      </c>
      <c r="O3" s="1603" t="s">
        <v>913</v>
      </c>
      <c r="P3" s="1402">
        <v>33</v>
      </c>
      <c r="Q3" s="1387"/>
      <c r="R3" s="396"/>
      <c r="S3" s="396"/>
      <c r="T3" s="396"/>
    </row>
    <row r="4" spans="1:22" ht="29.25" thickTop="1" thickBot="1">
      <c r="A4" s="1389" t="s">
        <v>1218</v>
      </c>
      <c r="B4" s="1781" t="s">
        <v>532</v>
      </c>
      <c r="C4" s="1844" t="s">
        <v>444</v>
      </c>
      <c r="D4" s="1849">
        <v>12</v>
      </c>
      <c r="E4" s="1850">
        <v>12</v>
      </c>
      <c r="F4" s="1485"/>
      <c r="G4" s="1485">
        <v>10</v>
      </c>
      <c r="I4" s="1403"/>
      <c r="J4" s="1403"/>
      <c r="K4" s="1403"/>
      <c r="L4" s="1403"/>
      <c r="M4" s="1404"/>
      <c r="N4" s="1389" t="s">
        <v>1218</v>
      </c>
      <c r="O4" s="1604"/>
      <c r="P4" s="1402">
        <v>5</v>
      </c>
      <c r="Q4" s="1387"/>
      <c r="R4" s="396"/>
      <c r="S4" s="396"/>
      <c r="T4" s="396"/>
    </row>
    <row r="5" spans="1:22" ht="29.25" thickTop="1" thickBot="1">
      <c r="A5" s="1390" t="s">
        <v>939</v>
      </c>
      <c r="B5" s="1859" t="s">
        <v>532</v>
      </c>
      <c r="C5" s="1844" t="s">
        <v>623</v>
      </c>
      <c r="D5" s="1741">
        <v>13</v>
      </c>
      <c r="E5" s="1492">
        <v>6</v>
      </c>
      <c r="F5" s="1486"/>
      <c r="G5" s="1486">
        <v>9</v>
      </c>
      <c r="I5" s="1407"/>
      <c r="J5" s="1407"/>
      <c r="K5" s="1407"/>
      <c r="L5" s="1407"/>
      <c r="M5" s="1408"/>
      <c r="N5" s="1390"/>
      <c r="O5" s="1605"/>
      <c r="P5" s="1402"/>
      <c r="Q5" s="1387"/>
      <c r="R5" s="396"/>
      <c r="S5" s="396"/>
      <c r="T5" s="396"/>
    </row>
    <row r="6" spans="1:22" ht="29.25" thickTop="1" thickBot="1">
      <c r="A6" s="1391" t="s">
        <v>940</v>
      </c>
      <c r="B6" s="1784" t="s">
        <v>532</v>
      </c>
      <c r="C6" s="1844" t="s">
        <v>349</v>
      </c>
      <c r="D6" s="1851">
        <v>6</v>
      </c>
      <c r="E6" s="1851">
        <v>1</v>
      </c>
      <c r="F6" s="1487">
        <v>6</v>
      </c>
      <c r="G6" s="1487">
        <v>2</v>
      </c>
      <c r="I6" s="1409"/>
      <c r="J6" s="1409"/>
      <c r="K6" s="1409"/>
      <c r="L6" s="1409"/>
      <c r="M6" s="1410"/>
      <c r="N6" s="1391"/>
      <c r="O6" s="1606"/>
      <c r="P6" s="1402"/>
      <c r="Q6" s="1387"/>
      <c r="R6" s="396"/>
      <c r="S6" s="396"/>
      <c r="T6" s="396"/>
    </row>
    <row r="7" spans="1:22" ht="29.25" thickTop="1" thickBot="1">
      <c r="A7" s="1392" t="s">
        <v>208</v>
      </c>
      <c r="B7" s="1783" t="s">
        <v>533</v>
      </c>
      <c r="C7" s="1844" t="s">
        <v>931</v>
      </c>
      <c r="D7" s="1852">
        <v>18</v>
      </c>
      <c r="E7" s="1853">
        <v>18</v>
      </c>
      <c r="F7" s="1488"/>
      <c r="G7" s="1488">
        <v>17</v>
      </c>
      <c r="I7" s="1407"/>
      <c r="J7" s="1407"/>
      <c r="K7" s="1407"/>
      <c r="L7" s="1407"/>
      <c r="M7" s="1407"/>
      <c r="N7" s="1392" t="s">
        <v>208</v>
      </c>
      <c r="O7" s="1607" t="s">
        <v>931</v>
      </c>
      <c r="P7" s="1402">
        <v>36</v>
      </c>
      <c r="Q7" s="1387"/>
      <c r="R7" s="396"/>
      <c r="S7" s="396"/>
      <c r="T7" s="396"/>
    </row>
    <row r="8" spans="1:22" ht="29.25" thickTop="1" thickBot="1">
      <c r="A8" s="1389" t="s">
        <v>943</v>
      </c>
      <c r="B8" s="1784" t="s">
        <v>532</v>
      </c>
      <c r="C8" s="1844" t="s">
        <v>623</v>
      </c>
      <c r="D8" s="1850">
        <v>1</v>
      </c>
      <c r="E8" s="1850">
        <v>2</v>
      </c>
      <c r="F8" s="1485">
        <v>6</v>
      </c>
      <c r="G8" s="1485">
        <v>2</v>
      </c>
      <c r="I8" s="1403"/>
      <c r="J8" s="1403"/>
      <c r="K8" s="1403"/>
      <c r="L8" s="1403"/>
      <c r="M8" s="1404"/>
      <c r="N8" s="1389" t="s">
        <v>943</v>
      </c>
      <c r="O8" s="1604"/>
      <c r="P8" s="1402">
        <v>6</v>
      </c>
      <c r="Q8" s="1387"/>
      <c r="R8" s="396"/>
      <c r="S8" s="396"/>
      <c r="T8" s="396"/>
    </row>
    <row r="9" spans="1:22" ht="29.25" thickTop="1" thickBot="1">
      <c r="A9" s="1390" t="s">
        <v>1964</v>
      </c>
      <c r="B9" s="1781" t="s">
        <v>532</v>
      </c>
      <c r="C9" s="1844" t="s">
        <v>444</v>
      </c>
      <c r="D9" s="1741">
        <v>11</v>
      </c>
      <c r="E9" s="1492">
        <v>9</v>
      </c>
      <c r="F9" s="1486"/>
      <c r="G9" s="1486">
        <v>7</v>
      </c>
      <c r="I9" s="1407"/>
      <c r="J9" s="1407"/>
      <c r="K9" s="1407"/>
      <c r="L9" s="1407"/>
      <c r="M9" s="1408"/>
      <c r="N9" s="1390"/>
      <c r="O9" s="1605"/>
      <c r="P9" s="1402"/>
      <c r="Q9" s="1387"/>
      <c r="R9" s="396"/>
      <c r="S9" s="396"/>
      <c r="T9" s="396"/>
    </row>
    <row r="10" spans="1:22" ht="29.25" thickTop="1" thickBot="1">
      <c r="A10" s="1391" t="s">
        <v>1965</v>
      </c>
      <c r="B10" s="1860" t="s">
        <v>532</v>
      </c>
      <c r="C10" s="1844" t="s">
        <v>623</v>
      </c>
      <c r="D10" s="1851">
        <v>8</v>
      </c>
      <c r="E10" s="1851">
        <v>11</v>
      </c>
      <c r="F10" s="1487">
        <v>3</v>
      </c>
      <c r="G10" s="1487">
        <v>10</v>
      </c>
      <c r="I10" s="1409"/>
      <c r="J10" s="1409"/>
      <c r="K10" s="1409"/>
      <c r="L10" s="1409"/>
      <c r="M10" s="1410"/>
      <c r="N10" s="1391"/>
      <c r="O10" s="1606"/>
      <c r="P10" s="1402"/>
      <c r="Q10" s="1387"/>
      <c r="R10" s="396"/>
      <c r="S10" s="396"/>
      <c r="T10" s="396"/>
    </row>
    <row r="11" spans="1:22" ht="29.25" thickTop="1" thickBot="1">
      <c r="A11" s="1389" t="s">
        <v>1818</v>
      </c>
      <c r="B11" s="1781" t="s">
        <v>532</v>
      </c>
      <c r="C11" s="1844" t="s">
        <v>444</v>
      </c>
      <c r="D11" s="1849">
        <v>11</v>
      </c>
      <c r="E11" s="1850">
        <v>13</v>
      </c>
      <c r="F11" s="1485"/>
      <c r="G11" s="1485">
        <v>11</v>
      </c>
      <c r="I11" s="1403"/>
      <c r="J11" s="1403"/>
      <c r="K11" s="1403"/>
      <c r="L11" s="1403"/>
      <c r="M11" s="1404"/>
      <c r="N11" s="1389" t="s">
        <v>1818</v>
      </c>
      <c r="O11" s="1604"/>
      <c r="P11" s="1402"/>
      <c r="Q11" s="1387"/>
      <c r="R11" s="396"/>
      <c r="S11" s="396"/>
      <c r="T11" s="396"/>
    </row>
    <row r="12" spans="1:22" ht="29.25" thickTop="1" thickBot="1">
      <c r="A12" s="1390" t="s">
        <v>1219</v>
      </c>
      <c r="B12" s="1781" t="s">
        <v>532</v>
      </c>
      <c r="C12" s="1844" t="s">
        <v>623</v>
      </c>
      <c r="D12" s="1492">
        <v>1</v>
      </c>
      <c r="E12" s="1492">
        <v>2</v>
      </c>
      <c r="F12" s="1486">
        <v>6</v>
      </c>
      <c r="G12" s="1486">
        <v>1</v>
      </c>
      <c r="I12" s="1407"/>
      <c r="J12" s="1407"/>
      <c r="K12" s="1407"/>
      <c r="L12" s="1407"/>
      <c r="M12" s="1408"/>
      <c r="N12" s="1390"/>
      <c r="O12" s="1605"/>
      <c r="P12" s="1402"/>
      <c r="Q12" s="1387"/>
      <c r="R12" s="396"/>
      <c r="S12" s="396"/>
      <c r="T12" s="396"/>
    </row>
    <row r="13" spans="1:22" ht="29.25" thickTop="1" thickBot="1">
      <c r="A13" s="1391" t="s">
        <v>1961</v>
      </c>
      <c r="B13" s="1784" t="s">
        <v>534</v>
      </c>
      <c r="C13" s="1844" t="s">
        <v>349</v>
      </c>
      <c r="D13" s="1854">
        <v>11</v>
      </c>
      <c r="E13" s="1851">
        <v>10</v>
      </c>
      <c r="F13" s="1487"/>
      <c r="G13" s="1487">
        <v>9</v>
      </c>
      <c r="I13" s="1409"/>
      <c r="J13" s="1409"/>
      <c r="K13" s="1409"/>
      <c r="L13" s="1409"/>
      <c r="M13" s="1410"/>
      <c r="N13" s="1391"/>
      <c r="O13" s="1606"/>
      <c r="P13" s="1402">
        <v>23</v>
      </c>
      <c r="Q13" s="1387"/>
      <c r="R13" s="396"/>
      <c r="S13" s="396"/>
      <c r="T13" s="396"/>
    </row>
    <row r="14" spans="1:22" ht="29.25" thickTop="1" thickBot="1">
      <c r="A14" s="1393" t="s">
        <v>204</v>
      </c>
      <c r="B14" s="1781" t="s">
        <v>531</v>
      </c>
      <c r="C14" s="1844" t="s">
        <v>444</v>
      </c>
      <c r="D14" s="1852">
        <v>11</v>
      </c>
      <c r="E14" s="1853">
        <v>14</v>
      </c>
      <c r="F14" s="1489"/>
      <c r="G14" s="1488">
        <v>14</v>
      </c>
      <c r="I14" s="1407"/>
      <c r="J14" s="1407"/>
      <c r="K14" s="1407"/>
      <c r="L14" s="1407"/>
      <c r="M14" s="1407"/>
      <c r="N14" s="1393" t="s">
        <v>204</v>
      </c>
      <c r="O14" s="1607"/>
      <c r="P14" s="1402">
        <v>17</v>
      </c>
      <c r="Q14" s="1387"/>
      <c r="R14" s="396"/>
      <c r="S14" s="396"/>
      <c r="T14" s="396"/>
    </row>
    <row r="15" spans="1:22" ht="29.25" thickTop="1" thickBot="1">
      <c r="A15" s="1389" t="s">
        <v>766</v>
      </c>
      <c r="B15" s="1781" t="s">
        <v>533</v>
      </c>
      <c r="C15" s="1845" t="s">
        <v>623</v>
      </c>
      <c r="D15" s="1849">
        <v>16</v>
      </c>
      <c r="E15" s="1850">
        <v>12</v>
      </c>
      <c r="F15" s="1485"/>
      <c r="G15" s="1485">
        <v>13</v>
      </c>
      <c r="I15" s="1403"/>
      <c r="J15" s="1403"/>
      <c r="K15" s="1403"/>
      <c r="L15" s="1403"/>
      <c r="M15" s="1404"/>
      <c r="N15" s="1389" t="s">
        <v>766</v>
      </c>
      <c r="O15" s="1604"/>
      <c r="P15" s="1402">
        <v>13</v>
      </c>
      <c r="Q15" s="1387"/>
      <c r="R15" s="396"/>
      <c r="S15" s="396"/>
      <c r="T15" s="396"/>
    </row>
    <row r="16" spans="1:22" ht="29.25" thickTop="1" thickBot="1">
      <c r="A16" s="1390" t="s">
        <v>1966</v>
      </c>
      <c r="B16" s="1781" t="s">
        <v>533</v>
      </c>
      <c r="C16" s="1845" t="s">
        <v>444</v>
      </c>
      <c r="D16" s="1741">
        <v>17</v>
      </c>
      <c r="E16" s="1492">
        <v>16</v>
      </c>
      <c r="F16" s="1486"/>
      <c r="G16" s="1486">
        <v>15</v>
      </c>
      <c r="I16" s="1407"/>
      <c r="J16" s="1407"/>
      <c r="K16" s="1407"/>
      <c r="L16" s="1407"/>
      <c r="M16" s="1408"/>
      <c r="N16" s="1390"/>
      <c r="O16" s="1605"/>
      <c r="P16" s="1402"/>
      <c r="Q16" s="1387"/>
      <c r="R16" s="396"/>
      <c r="S16" s="396"/>
      <c r="T16" s="396"/>
    </row>
    <row r="17" spans="1:20" ht="29.25" thickTop="1" thickBot="1">
      <c r="A17" s="1391" t="s">
        <v>952</v>
      </c>
      <c r="B17" s="1860" t="s">
        <v>531</v>
      </c>
      <c r="C17" s="1845" t="s">
        <v>623</v>
      </c>
      <c r="D17" s="1851">
        <v>7</v>
      </c>
      <c r="E17" s="1851">
        <v>9</v>
      </c>
      <c r="F17" s="1487">
        <v>16</v>
      </c>
      <c r="G17" s="1487">
        <v>10</v>
      </c>
      <c r="I17" s="1409"/>
      <c r="J17" s="1409"/>
      <c r="K17" s="1409"/>
      <c r="L17" s="1409"/>
      <c r="M17" s="1410"/>
      <c r="N17" s="1391"/>
      <c r="O17" s="1606"/>
      <c r="P17" s="1402"/>
      <c r="Q17" s="1387"/>
      <c r="R17" s="396"/>
      <c r="S17" s="396"/>
      <c r="T17" s="396"/>
    </row>
    <row r="18" spans="1:20" ht="29.25" thickTop="1" thickBot="1">
      <c r="A18" s="1394" t="s">
        <v>964</v>
      </c>
      <c r="B18" s="1784" t="s">
        <v>532</v>
      </c>
      <c r="C18" s="1844" t="s">
        <v>349</v>
      </c>
      <c r="D18" s="1855">
        <v>6</v>
      </c>
      <c r="E18" s="1855">
        <v>3</v>
      </c>
      <c r="F18" s="1490">
        <v>6</v>
      </c>
      <c r="G18" s="1490">
        <v>2</v>
      </c>
      <c r="I18" s="1407"/>
      <c r="J18" s="1407"/>
      <c r="K18" s="1407"/>
      <c r="L18" s="1407"/>
      <c r="M18" s="1407"/>
      <c r="N18" s="1394" t="s">
        <v>964</v>
      </c>
      <c r="O18" s="1607"/>
      <c r="P18" s="1402">
        <v>24</v>
      </c>
      <c r="Q18" s="1387"/>
      <c r="R18" s="396"/>
      <c r="S18" s="396"/>
      <c r="T18" s="396"/>
    </row>
    <row r="19" spans="1:20" ht="29.25" thickTop="1" thickBot="1">
      <c r="A19" s="1395" t="s">
        <v>963</v>
      </c>
      <c r="B19" s="1859" t="s">
        <v>532</v>
      </c>
      <c r="C19" s="1844" t="s">
        <v>444</v>
      </c>
      <c r="D19" s="1856">
        <v>12</v>
      </c>
      <c r="E19" s="1848">
        <v>12</v>
      </c>
      <c r="F19" s="1484"/>
      <c r="G19" s="1484">
        <v>10</v>
      </c>
      <c r="I19" s="1407"/>
      <c r="J19" s="1407"/>
      <c r="K19" s="1407"/>
      <c r="L19" s="1407"/>
      <c r="M19" s="1407"/>
      <c r="N19" s="1395"/>
      <c r="O19" s="1607"/>
      <c r="P19" s="1402"/>
      <c r="Q19" s="1387"/>
      <c r="R19" s="396"/>
      <c r="S19" s="396"/>
      <c r="T19" s="396"/>
    </row>
    <row r="20" spans="1:20" ht="29.25" thickTop="1" thickBot="1">
      <c r="A20" s="1389" t="s">
        <v>959</v>
      </c>
      <c r="B20" s="1784" t="s">
        <v>534</v>
      </c>
      <c r="C20" s="1844" t="s">
        <v>349</v>
      </c>
      <c r="D20" s="1850">
        <v>1</v>
      </c>
      <c r="E20" s="1850">
        <v>2</v>
      </c>
      <c r="F20" s="1485">
        <v>7</v>
      </c>
      <c r="G20" s="1485">
        <v>1</v>
      </c>
      <c r="I20" s="1403"/>
      <c r="J20" s="1403"/>
      <c r="K20" s="1403"/>
      <c r="L20" s="1403"/>
      <c r="M20" s="1404"/>
      <c r="N20" s="1389" t="s">
        <v>959</v>
      </c>
      <c r="O20" s="1604"/>
      <c r="P20" s="1402"/>
      <c r="Q20" s="1387"/>
      <c r="R20" s="396"/>
      <c r="S20" s="396"/>
      <c r="T20" s="396"/>
    </row>
    <row r="21" spans="1:20" ht="29.25" thickTop="1" thickBot="1">
      <c r="A21" s="1391" t="s">
        <v>958</v>
      </c>
      <c r="B21" s="1781" t="s">
        <v>532</v>
      </c>
      <c r="C21" s="1844" t="s">
        <v>444</v>
      </c>
      <c r="D21" s="1857">
        <v>9</v>
      </c>
      <c r="E21" s="1851">
        <v>14</v>
      </c>
      <c r="F21" s="1487"/>
      <c r="G21" s="1487">
        <v>13</v>
      </c>
      <c r="I21" s="1409"/>
      <c r="J21" s="1409"/>
      <c r="K21" s="1409"/>
      <c r="L21" s="1409"/>
      <c r="M21" s="1410"/>
      <c r="N21" s="1391"/>
      <c r="O21" s="1606"/>
      <c r="P21" s="1402">
        <v>22</v>
      </c>
      <c r="Q21" s="1387"/>
      <c r="R21" s="396"/>
      <c r="S21" s="396"/>
      <c r="T21" s="396"/>
    </row>
    <row r="22" spans="1:20" ht="29.25" thickTop="1" thickBot="1">
      <c r="A22" s="1394" t="s">
        <v>946</v>
      </c>
      <c r="B22" s="1781" t="s">
        <v>921</v>
      </c>
      <c r="C22" s="1846" t="s">
        <v>444</v>
      </c>
      <c r="D22" s="1858">
        <v>8</v>
      </c>
      <c r="E22" s="1855">
        <v>2</v>
      </c>
      <c r="F22" s="1490"/>
      <c r="G22" s="1490">
        <v>2</v>
      </c>
      <c r="I22" s="1411"/>
      <c r="J22" s="1411"/>
      <c r="K22" s="1411"/>
      <c r="L22" s="1411"/>
      <c r="M22" s="1411"/>
      <c r="N22" s="1394" t="s">
        <v>946</v>
      </c>
      <c r="O22" s="1608"/>
      <c r="P22" s="1402">
        <v>8</v>
      </c>
      <c r="Q22" s="1387" t="s">
        <v>387</v>
      </c>
      <c r="R22" s="396"/>
      <c r="S22" s="396"/>
      <c r="T22" s="396"/>
    </row>
    <row r="23" spans="1:20" ht="29.25" thickTop="1" thickBot="1">
      <c r="A23" s="1396" t="s">
        <v>205</v>
      </c>
      <c r="B23" s="1784" t="s">
        <v>531</v>
      </c>
      <c r="C23" s="1844" t="s">
        <v>349</v>
      </c>
      <c r="D23" s="1492">
        <v>6</v>
      </c>
      <c r="E23" s="1492">
        <v>2</v>
      </c>
      <c r="F23" s="1486">
        <v>10</v>
      </c>
      <c r="G23" s="1486">
        <v>1</v>
      </c>
      <c r="I23" s="1412"/>
      <c r="J23" s="1412"/>
      <c r="K23" s="1412"/>
      <c r="L23" s="1412"/>
      <c r="M23" s="1412"/>
      <c r="N23" s="1396" t="s">
        <v>205</v>
      </c>
      <c r="O23" s="1609"/>
      <c r="P23" s="1402">
        <v>15</v>
      </c>
      <c r="Q23" s="1387"/>
      <c r="R23" s="396"/>
      <c r="S23" s="396"/>
      <c r="T23" s="396"/>
    </row>
    <row r="24" spans="1:20" ht="29.25" thickTop="1" thickBot="1">
      <c r="A24" s="1397" t="s">
        <v>207</v>
      </c>
      <c r="B24" s="1782" t="s">
        <v>531</v>
      </c>
      <c r="C24" s="1844" t="s">
        <v>913</v>
      </c>
      <c r="D24" s="1848">
        <v>22</v>
      </c>
      <c r="E24" s="1848">
        <v>9</v>
      </c>
      <c r="F24" s="1484"/>
      <c r="G24" s="1484">
        <v>9</v>
      </c>
      <c r="I24" s="1401"/>
      <c r="J24" s="1401"/>
      <c r="K24" s="1401"/>
      <c r="L24" s="1401"/>
      <c r="M24" s="1401"/>
      <c r="N24" s="1397" t="s">
        <v>207</v>
      </c>
      <c r="O24" s="1603" t="s">
        <v>913</v>
      </c>
      <c r="P24" s="1402">
        <v>34</v>
      </c>
      <c r="Q24" s="1387"/>
      <c r="R24" s="396"/>
      <c r="S24" s="396"/>
      <c r="T24" s="396"/>
    </row>
    <row r="25" spans="1:20" ht="29.25" thickTop="1" thickBot="1">
      <c r="A25" s="1389" t="s">
        <v>1221</v>
      </c>
      <c r="B25" s="1860" t="s">
        <v>531</v>
      </c>
      <c r="C25" s="1844" t="s">
        <v>623</v>
      </c>
      <c r="D25" s="1849">
        <v>12</v>
      </c>
      <c r="E25" s="1850">
        <v>17</v>
      </c>
      <c r="F25" s="1485"/>
      <c r="G25" s="1485">
        <v>12</v>
      </c>
      <c r="I25" s="1403"/>
      <c r="J25" s="1403"/>
      <c r="K25" s="1403"/>
      <c r="L25" s="1403"/>
      <c r="M25" s="1404"/>
      <c r="N25" s="1389" t="s">
        <v>1221</v>
      </c>
      <c r="O25" s="1604"/>
      <c r="P25" s="1402">
        <v>1</v>
      </c>
      <c r="Q25" s="1387"/>
      <c r="R25" s="396"/>
      <c r="S25" s="396"/>
      <c r="T25" s="396"/>
    </row>
    <row r="26" spans="1:20" ht="29.25" thickTop="1" thickBot="1">
      <c r="A26" s="1390" t="s">
        <v>1220</v>
      </c>
      <c r="B26" s="1781" t="s">
        <v>533</v>
      </c>
      <c r="C26" s="1844" t="s">
        <v>444</v>
      </c>
      <c r="D26" s="1741">
        <v>14</v>
      </c>
      <c r="E26" s="1492">
        <v>26</v>
      </c>
      <c r="F26" s="1491"/>
      <c r="G26" s="1486">
        <v>18</v>
      </c>
      <c r="I26" s="1407"/>
      <c r="J26" s="1407"/>
      <c r="K26" s="1407"/>
      <c r="L26" s="1407"/>
      <c r="M26" s="1408"/>
      <c r="N26" s="1390"/>
      <c r="O26" s="1605"/>
      <c r="P26" s="1402"/>
      <c r="Q26" s="1387"/>
      <c r="R26" s="396"/>
      <c r="S26" s="396"/>
      <c r="T26" s="396"/>
    </row>
    <row r="27" spans="1:20" ht="29.25" thickTop="1" thickBot="1">
      <c r="A27" s="1391" t="s">
        <v>1222</v>
      </c>
      <c r="B27" s="1860" t="s">
        <v>532</v>
      </c>
      <c r="C27" s="1844" t="s">
        <v>623</v>
      </c>
      <c r="D27" s="1851">
        <v>7</v>
      </c>
      <c r="E27" s="1851">
        <v>7</v>
      </c>
      <c r="F27" s="1487">
        <v>13</v>
      </c>
      <c r="G27" s="1487">
        <v>4</v>
      </c>
      <c r="I27" s="1409"/>
      <c r="J27" s="1409"/>
      <c r="K27" s="1409"/>
      <c r="L27" s="1409"/>
      <c r="M27" s="1410"/>
      <c r="N27" s="1391"/>
      <c r="O27" s="1606"/>
      <c r="P27" s="1402"/>
      <c r="Q27" s="1387"/>
      <c r="R27" s="396"/>
      <c r="S27" s="396"/>
      <c r="T27" s="396"/>
    </row>
    <row r="28" spans="1:20" ht="29.25" thickTop="1" thickBot="1">
      <c r="A28" s="1389" t="s">
        <v>1957</v>
      </c>
      <c r="B28" s="1784" t="s">
        <v>534</v>
      </c>
      <c r="C28" s="1844" t="s">
        <v>349</v>
      </c>
      <c r="D28" s="1850">
        <v>1</v>
      </c>
      <c r="E28" s="1850">
        <v>5</v>
      </c>
      <c r="F28" s="1485">
        <v>4</v>
      </c>
      <c r="G28" s="1485">
        <v>5</v>
      </c>
      <c r="I28" s="1403"/>
      <c r="J28" s="1403"/>
      <c r="K28" s="1403"/>
      <c r="L28" s="1403"/>
      <c r="M28" s="1404"/>
      <c r="N28" s="1389" t="s">
        <v>1957</v>
      </c>
      <c r="O28" s="1604"/>
      <c r="P28" s="1402">
        <v>7</v>
      </c>
      <c r="Q28" s="1387"/>
      <c r="R28" s="396"/>
      <c r="S28" s="396"/>
      <c r="T28" s="396"/>
    </row>
    <row r="29" spans="1:20" ht="29.25" thickTop="1" thickBot="1">
      <c r="A29" s="1391" t="s">
        <v>877</v>
      </c>
      <c r="B29" s="1781" t="s">
        <v>532</v>
      </c>
      <c r="C29" s="1844" t="s">
        <v>444</v>
      </c>
      <c r="D29" s="1851">
        <v>6</v>
      </c>
      <c r="E29" s="1851">
        <v>8</v>
      </c>
      <c r="F29" s="1487"/>
      <c r="G29" s="1487">
        <v>7</v>
      </c>
      <c r="I29" s="1409"/>
      <c r="J29" s="1409"/>
      <c r="K29" s="1409"/>
      <c r="L29" s="1409"/>
      <c r="M29" s="1410"/>
      <c r="N29" s="1391"/>
      <c r="O29" s="1606"/>
      <c r="P29" s="1402"/>
      <c r="Q29" s="1387"/>
      <c r="R29" s="396"/>
      <c r="S29" s="396"/>
      <c r="T29" s="396"/>
    </row>
    <row r="30" spans="1:20" ht="29.25" thickTop="1" thickBot="1">
      <c r="A30" s="1398" t="s">
        <v>1962</v>
      </c>
      <c r="B30" s="1860" t="s">
        <v>531</v>
      </c>
      <c r="C30" s="1844" t="s">
        <v>623</v>
      </c>
      <c r="D30" s="1855">
        <v>12</v>
      </c>
      <c r="E30" s="1855">
        <v>11</v>
      </c>
      <c r="F30" s="1490"/>
      <c r="G30" s="1490">
        <v>9</v>
      </c>
      <c r="I30" s="1407"/>
      <c r="J30" s="1407"/>
      <c r="K30" s="1407"/>
      <c r="L30" s="1407"/>
      <c r="M30" s="1408"/>
      <c r="N30" s="1398" t="s">
        <v>2111</v>
      </c>
      <c r="O30" s="1605"/>
      <c r="P30" s="1402">
        <v>16</v>
      </c>
      <c r="Q30" s="1387"/>
      <c r="R30" s="396"/>
      <c r="S30" s="396"/>
      <c r="T30" s="396"/>
    </row>
    <row r="31" spans="1:20" ht="29.25" thickTop="1" thickBot="1">
      <c r="A31" s="1399" t="s">
        <v>954</v>
      </c>
      <c r="B31" s="1781" t="s">
        <v>531</v>
      </c>
      <c r="C31" s="1844" t="s">
        <v>444</v>
      </c>
      <c r="D31" s="1741">
        <v>11</v>
      </c>
      <c r="E31" s="1492">
        <v>14</v>
      </c>
      <c r="F31" s="1486"/>
      <c r="G31" s="1486">
        <v>12</v>
      </c>
      <c r="I31" s="1407"/>
      <c r="J31" s="1407"/>
      <c r="K31" s="1407"/>
      <c r="L31" s="1407"/>
      <c r="M31" s="1408"/>
      <c r="N31" s="1399"/>
      <c r="O31" s="1605"/>
      <c r="P31" s="1402"/>
      <c r="Q31" s="1387"/>
      <c r="R31" s="396"/>
      <c r="S31" s="396"/>
      <c r="T31" s="396"/>
    </row>
    <row r="32" spans="1:20" ht="29.25" thickTop="1" thickBot="1">
      <c r="A32" s="1400" t="s">
        <v>773</v>
      </c>
      <c r="B32" s="1784" t="s">
        <v>532</v>
      </c>
      <c r="C32" s="1844" t="s">
        <v>349</v>
      </c>
      <c r="D32" s="1851">
        <v>4</v>
      </c>
      <c r="E32" s="1851">
        <v>4</v>
      </c>
      <c r="F32" s="1487">
        <v>7</v>
      </c>
      <c r="G32" s="1487">
        <v>4</v>
      </c>
      <c r="I32" s="1409"/>
      <c r="J32" s="1409"/>
      <c r="K32" s="1409"/>
      <c r="L32" s="1409"/>
      <c r="M32" s="1410"/>
      <c r="N32" s="1400"/>
      <c r="O32" s="1606"/>
      <c r="P32" s="1402"/>
      <c r="Q32" s="1387"/>
      <c r="R32" s="396"/>
      <c r="S32" s="396"/>
      <c r="T32" s="396"/>
    </row>
    <row r="33" spans="1:22" ht="29.25" thickTop="1" thickBot="1">
      <c r="A33" s="1389" t="s">
        <v>1958</v>
      </c>
      <c r="B33" s="1860" t="s">
        <v>534</v>
      </c>
      <c r="C33" s="1844" t="s">
        <v>623</v>
      </c>
      <c r="D33" s="1850">
        <v>8</v>
      </c>
      <c r="E33" s="1850">
        <v>8</v>
      </c>
      <c r="F33" s="1485"/>
      <c r="G33" s="1485">
        <v>7</v>
      </c>
      <c r="I33" s="1403"/>
      <c r="J33" s="1403"/>
      <c r="K33" s="1403"/>
      <c r="L33" s="1403"/>
      <c r="M33" s="1404"/>
      <c r="N33" s="1389" t="s">
        <v>1958</v>
      </c>
      <c r="O33" s="1604"/>
      <c r="P33" s="1402">
        <v>20</v>
      </c>
      <c r="Q33" s="1387"/>
      <c r="R33" s="396"/>
      <c r="S33" s="396"/>
      <c r="T33" s="396"/>
    </row>
    <row r="34" spans="1:22" ht="29.25" thickTop="1" thickBot="1">
      <c r="A34" s="1391" t="s">
        <v>1959</v>
      </c>
      <c r="B34" s="1781" t="s">
        <v>532</v>
      </c>
      <c r="C34" s="1844" t="s">
        <v>444</v>
      </c>
      <c r="D34" s="1854">
        <v>8</v>
      </c>
      <c r="E34" s="1851">
        <v>12</v>
      </c>
      <c r="F34" s="1487"/>
      <c r="G34" s="1487">
        <v>11</v>
      </c>
      <c r="I34" s="1409"/>
      <c r="J34" s="1409"/>
      <c r="K34" s="1409"/>
      <c r="L34" s="1409"/>
      <c r="M34" s="1410"/>
      <c r="N34" s="1391"/>
      <c r="O34" s="1606"/>
      <c r="P34" s="1402"/>
      <c r="Q34" s="1387"/>
      <c r="R34" s="396"/>
      <c r="S34" s="396"/>
      <c r="T34" s="396"/>
    </row>
    <row r="35" spans="1:22" ht="29.25" thickTop="1" thickBot="1">
      <c r="A35" s="1393" t="s">
        <v>947</v>
      </c>
      <c r="B35" s="1784" t="s">
        <v>532</v>
      </c>
      <c r="C35" s="1844" t="s">
        <v>349</v>
      </c>
      <c r="D35" s="1853">
        <v>6</v>
      </c>
      <c r="E35" s="1853">
        <v>5</v>
      </c>
      <c r="F35" s="1488">
        <v>13</v>
      </c>
      <c r="G35" s="1488">
        <v>5</v>
      </c>
      <c r="I35" s="1407"/>
      <c r="J35" s="1407"/>
      <c r="K35" s="1407"/>
      <c r="L35" s="1407"/>
      <c r="M35" s="1407"/>
      <c r="N35" s="1393" t="s">
        <v>947</v>
      </c>
      <c r="O35" s="1607"/>
      <c r="P35" s="1402"/>
      <c r="Q35" s="1387"/>
      <c r="R35" s="396"/>
      <c r="S35" s="396"/>
      <c r="T35" s="396"/>
    </row>
    <row r="36" spans="1:22" ht="29.25" thickTop="1" thickBot="1">
      <c r="A36" s="1389" t="s">
        <v>1960</v>
      </c>
      <c r="B36" s="1781" t="s">
        <v>533</v>
      </c>
      <c r="C36" s="1844" t="s">
        <v>444</v>
      </c>
      <c r="D36" s="1849">
        <v>12</v>
      </c>
      <c r="E36" s="1850">
        <v>18</v>
      </c>
      <c r="F36" s="1485"/>
      <c r="G36" s="1485">
        <v>14</v>
      </c>
      <c r="I36" s="1403"/>
      <c r="J36" s="1403"/>
      <c r="K36" s="1403"/>
      <c r="L36" s="1403"/>
      <c r="M36" s="1404"/>
      <c r="N36" s="1389" t="s">
        <v>1960</v>
      </c>
      <c r="O36" s="1604"/>
      <c r="P36" s="1402">
        <v>9</v>
      </c>
      <c r="Q36" s="1387"/>
      <c r="R36" s="396"/>
      <c r="S36" s="396"/>
      <c r="T36" s="396"/>
    </row>
    <row r="37" spans="1:22" ht="29.25" thickTop="1" thickBot="1">
      <c r="A37" s="1390" t="s">
        <v>1223</v>
      </c>
      <c r="B37" s="1781" t="s">
        <v>531</v>
      </c>
      <c r="C37" s="1844" t="s">
        <v>623</v>
      </c>
      <c r="D37" s="1741">
        <v>10</v>
      </c>
      <c r="E37" s="1492">
        <v>10</v>
      </c>
      <c r="F37" s="1486"/>
      <c r="G37" s="1486">
        <v>9</v>
      </c>
      <c r="I37" s="1407"/>
      <c r="J37" s="1407"/>
      <c r="K37" s="1407"/>
      <c r="L37" s="1407"/>
      <c r="M37" s="1408"/>
      <c r="N37" s="1390"/>
      <c r="O37" s="1605"/>
      <c r="P37" s="1402">
        <v>11</v>
      </c>
      <c r="Q37" s="1387"/>
      <c r="R37" s="396"/>
      <c r="S37" s="396"/>
      <c r="T37" s="396"/>
    </row>
    <row r="38" spans="1:22" ht="29.25" thickTop="1" thickBot="1">
      <c r="A38" s="1391" t="s">
        <v>776</v>
      </c>
      <c r="B38" s="1784" t="s">
        <v>532</v>
      </c>
      <c r="C38" s="1844" t="s">
        <v>349</v>
      </c>
      <c r="D38" s="1851">
        <v>6</v>
      </c>
      <c r="E38" s="1851">
        <v>4</v>
      </c>
      <c r="F38" s="1487">
        <v>6</v>
      </c>
      <c r="G38" s="1487">
        <v>4</v>
      </c>
      <c r="I38" s="1409"/>
      <c r="J38" s="1409"/>
      <c r="K38" s="1409"/>
      <c r="L38" s="1409"/>
      <c r="M38" s="1410"/>
      <c r="N38" s="1391"/>
      <c r="O38" s="1606"/>
      <c r="P38" s="1402"/>
      <c r="Q38" s="1387"/>
      <c r="R38" s="396"/>
      <c r="S38" s="396"/>
      <c r="T38" s="396"/>
    </row>
    <row r="39" spans="1:22" ht="29.25" thickTop="1" thickBot="1">
      <c r="A39" s="1389" t="s">
        <v>1224</v>
      </c>
      <c r="B39" s="1781" t="s">
        <v>532</v>
      </c>
      <c r="C39" s="1844" t="s">
        <v>444</v>
      </c>
      <c r="D39" s="1849">
        <v>8</v>
      </c>
      <c r="E39" s="1850">
        <v>12</v>
      </c>
      <c r="F39" s="1485" t="s">
        <v>93</v>
      </c>
      <c r="G39" s="1485">
        <v>11</v>
      </c>
      <c r="I39" s="1403"/>
      <c r="J39" s="1403"/>
      <c r="K39" s="1403"/>
      <c r="L39" s="1403"/>
      <c r="M39" s="1404"/>
      <c r="N39" s="1389" t="s">
        <v>1224</v>
      </c>
      <c r="O39" s="1604"/>
      <c r="P39" s="1402"/>
      <c r="Q39" s="1387"/>
      <c r="R39" s="396"/>
      <c r="S39" s="396"/>
      <c r="T39" s="396"/>
    </row>
    <row r="40" spans="1:22" ht="29.25" thickTop="1" thickBot="1">
      <c r="A40" s="1391" t="s">
        <v>937</v>
      </c>
      <c r="B40" s="1784" t="s">
        <v>532</v>
      </c>
      <c r="C40" s="1844" t="s">
        <v>349</v>
      </c>
      <c r="D40" s="1851">
        <v>6</v>
      </c>
      <c r="E40" s="1851">
        <v>7</v>
      </c>
      <c r="F40" s="1487">
        <v>6</v>
      </c>
      <c r="G40" s="1487">
        <v>7</v>
      </c>
      <c r="I40" s="1409"/>
      <c r="J40" s="1409"/>
      <c r="K40" s="1409"/>
      <c r="L40" s="1409"/>
      <c r="M40" s="1410"/>
      <c r="N40" s="1391"/>
      <c r="O40" s="1606"/>
      <c r="P40" s="1402">
        <v>4</v>
      </c>
      <c r="Q40" s="1387"/>
      <c r="R40" s="396"/>
      <c r="S40" s="396"/>
      <c r="T40" s="396"/>
    </row>
    <row r="41" spans="1:22" ht="21.75" thickTop="1">
      <c r="B41" s="1111"/>
      <c r="I41" s="396"/>
      <c r="J41" s="396"/>
      <c r="K41" s="396"/>
      <c r="L41" s="396"/>
      <c r="M41" s="396"/>
      <c r="N41" s="396"/>
      <c r="O41" s="396"/>
      <c r="P41" s="396"/>
      <c r="R41" s="396"/>
      <c r="S41" s="396"/>
      <c r="T41" s="396"/>
    </row>
    <row r="42" spans="1:22">
      <c r="I42" s="396"/>
      <c r="J42" s="396"/>
      <c r="K42" s="396"/>
      <c r="L42" s="396"/>
      <c r="M42" s="396"/>
      <c r="N42" s="396"/>
      <c r="O42" s="396"/>
      <c r="P42" s="396"/>
      <c r="R42" s="396"/>
      <c r="S42" s="396"/>
      <c r="T42" s="396"/>
      <c r="V42" s="396"/>
    </row>
    <row r="43" spans="1:22">
      <c r="I43" s="396"/>
      <c r="J43" s="396"/>
      <c r="K43" s="396"/>
      <c r="L43" s="396"/>
      <c r="M43" s="396"/>
      <c r="N43" s="396"/>
      <c r="O43" s="396"/>
      <c r="P43" s="396"/>
      <c r="R43" s="396"/>
      <c r="S43" s="396"/>
      <c r="T43" s="396"/>
      <c r="V43" s="396"/>
    </row>
    <row r="44" spans="1:22">
      <c r="I44" s="396"/>
      <c r="J44" s="396"/>
      <c r="K44" s="396"/>
      <c r="L44" s="396"/>
      <c r="M44" s="396"/>
      <c r="N44" s="396"/>
      <c r="O44" s="396"/>
      <c r="P44" s="396"/>
      <c r="R44" s="396"/>
      <c r="S44" s="396"/>
      <c r="T44" s="396"/>
      <c r="V44" s="396"/>
    </row>
    <row r="45" spans="1:22">
      <c r="I45" s="396"/>
      <c r="J45" s="396"/>
      <c r="K45" s="396"/>
      <c r="L45" s="396"/>
      <c r="M45" s="396"/>
      <c r="N45" s="396"/>
      <c r="O45" s="396"/>
      <c r="P45" s="396"/>
      <c r="R45" s="396"/>
      <c r="S45" s="396"/>
      <c r="T45" s="396"/>
      <c r="V45" s="396"/>
    </row>
    <row r="46" spans="1:22">
      <c r="I46" s="396"/>
      <c r="J46" s="396"/>
      <c r="K46" s="396"/>
      <c r="L46" s="396"/>
      <c r="M46" s="396"/>
      <c r="N46" s="396"/>
      <c r="O46" s="396"/>
      <c r="P46" s="396"/>
      <c r="R46" s="396"/>
      <c r="S46" s="396"/>
      <c r="T46" s="396"/>
      <c r="V46" s="396"/>
    </row>
    <row r="47" spans="1:22">
      <c r="I47" s="396"/>
      <c r="J47" s="396"/>
      <c r="K47" s="396"/>
      <c r="L47" s="396"/>
      <c r="M47" s="396"/>
      <c r="N47" s="396"/>
      <c r="O47" s="396"/>
      <c r="P47" s="396"/>
      <c r="R47" s="396"/>
      <c r="S47" s="396"/>
      <c r="T47" s="396"/>
      <c r="V47" s="396"/>
    </row>
    <row r="48" spans="1:22">
      <c r="I48" s="396"/>
      <c r="J48" s="396"/>
      <c r="K48" s="396"/>
      <c r="L48" s="396"/>
      <c r="M48" s="396"/>
      <c r="N48" s="396"/>
      <c r="O48" s="396"/>
      <c r="P48" s="396"/>
    </row>
    <row r="49" spans="9:16">
      <c r="I49" s="396"/>
      <c r="J49" s="396"/>
      <c r="K49" s="396"/>
      <c r="L49" s="396"/>
      <c r="M49" s="396"/>
      <c r="N49" s="396"/>
      <c r="O49" s="396"/>
      <c r="P49" s="396"/>
    </row>
    <row r="50" spans="9:16">
      <c r="I50" s="396"/>
      <c r="J50" s="396"/>
      <c r="K50" s="396"/>
      <c r="L50" s="396"/>
      <c r="M50" s="396"/>
      <c r="N50" s="396"/>
      <c r="O50" s="396"/>
      <c r="P50" s="396"/>
    </row>
    <row r="51" spans="9:16">
      <c r="I51" s="396"/>
      <c r="J51" s="396"/>
      <c r="K51" s="396"/>
      <c r="L51" s="396"/>
      <c r="M51" s="396"/>
      <c r="N51" s="396"/>
      <c r="O51" s="396"/>
      <c r="P51" s="396"/>
    </row>
    <row r="52" spans="9:16">
      <c r="I52" s="396"/>
      <c r="J52" s="396"/>
      <c r="K52" s="396"/>
      <c r="L52" s="396"/>
      <c r="M52" s="396"/>
      <c r="N52" s="396"/>
      <c r="O52" s="396"/>
      <c r="P52" s="396"/>
    </row>
    <row r="53" spans="9:16">
      <c r="I53" s="396"/>
      <c r="J53" s="396"/>
      <c r="K53" s="396"/>
      <c r="L53" s="396"/>
      <c r="M53" s="396"/>
      <c r="N53" s="396"/>
      <c r="O53" s="396"/>
      <c r="P53" s="396"/>
    </row>
    <row r="54" spans="9:16">
      <c r="I54" s="396"/>
      <c r="J54" s="396"/>
      <c r="K54" s="396"/>
      <c r="L54" s="396"/>
      <c r="M54" s="396"/>
      <c r="N54" s="396"/>
      <c r="O54" s="396"/>
      <c r="P54" s="396"/>
    </row>
    <row r="55" spans="9:16">
      <c r="I55" s="396"/>
      <c r="J55" s="396"/>
      <c r="K55" s="396"/>
      <c r="L55" s="396"/>
      <c r="M55" s="396"/>
      <c r="N55" s="396"/>
      <c r="O55" s="396"/>
      <c r="P55" s="396"/>
    </row>
    <row r="56" spans="9:16">
      <c r="I56" s="396"/>
      <c r="J56" s="396"/>
      <c r="K56" s="396"/>
      <c r="L56" s="396"/>
      <c r="M56" s="396"/>
      <c r="N56" s="396"/>
      <c r="O56" s="396"/>
      <c r="P56" s="396"/>
    </row>
    <row r="57" spans="9:16">
      <c r="I57" s="396"/>
      <c r="J57" s="396"/>
      <c r="K57" s="396"/>
      <c r="L57" s="396"/>
      <c r="M57" s="396"/>
      <c r="N57" s="396"/>
      <c r="O57" s="396"/>
      <c r="P57" s="396"/>
    </row>
    <row r="58" spans="9:16">
      <c r="I58" s="396"/>
      <c r="J58" s="396"/>
      <c r="K58" s="396"/>
      <c r="L58" s="396"/>
      <c r="M58" s="396"/>
      <c r="N58" s="396"/>
      <c r="O58" s="396"/>
      <c r="P58" s="396"/>
    </row>
    <row r="59" spans="9:16">
      <c r="I59" s="396"/>
      <c r="J59" s="396"/>
      <c r="K59" s="396"/>
      <c r="L59" s="396"/>
      <c r="M59" s="396"/>
      <c r="N59" s="396"/>
      <c r="O59" s="396"/>
      <c r="P59" s="396"/>
    </row>
    <row r="60" spans="9:16">
      <c r="I60" s="396"/>
      <c r="J60" s="396"/>
      <c r="K60" s="396"/>
      <c r="L60" s="396"/>
      <c r="M60" s="396"/>
      <c r="N60" s="396"/>
      <c r="O60" s="396"/>
      <c r="P60" s="396"/>
    </row>
    <row r="61" spans="9:16">
      <c r="I61" s="396"/>
      <c r="J61" s="396"/>
      <c r="K61" s="396"/>
      <c r="L61" s="396"/>
      <c r="M61" s="396"/>
      <c r="N61" s="396"/>
      <c r="O61" s="396"/>
      <c r="P61" s="396"/>
    </row>
    <row r="62" spans="9:16">
      <c r="I62" s="396"/>
      <c r="J62" s="396"/>
      <c r="K62" s="396"/>
      <c r="L62" s="396"/>
      <c r="M62" s="396"/>
      <c r="N62" s="396"/>
      <c r="O62" s="396"/>
      <c r="P62" s="396"/>
    </row>
    <row r="63" spans="9:16">
      <c r="I63" s="396"/>
      <c r="J63" s="396"/>
      <c r="K63" s="396"/>
      <c r="L63" s="396"/>
      <c r="M63" s="396"/>
      <c r="N63" s="396"/>
      <c r="O63" s="396"/>
      <c r="P63" s="396"/>
    </row>
  </sheetData>
  <sortState xmlns:xlrd2="http://schemas.microsoft.com/office/spreadsheetml/2017/richdata2" ref="A3:P41">
    <sortCondition ref="A3:A41"/>
  </sortState>
  <pageMargins left="0.70866141732283472" right="0.70866141732283472" top="0.15748031496062992" bottom="0.15748031496062992" header="0.31496062992125984" footer="0.31496062992125984"/>
  <pageSetup paperSize="9" scale="50" orientation="landscape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pageSetUpPr fitToPage="1"/>
  </sheetPr>
  <dimension ref="A1:M360"/>
  <sheetViews>
    <sheetView topLeftCell="A183" workbookViewId="0">
      <selection activeCell="B190" sqref="B190:H191"/>
    </sheetView>
  </sheetViews>
  <sheetFormatPr defaultRowHeight="15"/>
  <cols>
    <col min="1" max="1" width="19.140625" customWidth="1"/>
    <col min="2" max="2" width="6.42578125" customWidth="1"/>
    <col min="3" max="3" width="8" customWidth="1"/>
    <col min="4" max="4" width="7.7109375" customWidth="1"/>
    <col min="5" max="6" width="6.85546875" customWidth="1"/>
    <col min="7" max="7" width="8.140625" customWidth="1"/>
    <col min="8" max="8" width="6.85546875" customWidth="1"/>
    <col min="9" max="9" width="9.28515625" customWidth="1"/>
    <col min="10" max="10" width="6.85546875" customWidth="1"/>
    <col min="11" max="11" width="7.28515625" customWidth="1"/>
    <col min="12" max="12" width="7.140625" customWidth="1"/>
    <col min="13" max="13" width="6.5703125" customWidth="1"/>
  </cols>
  <sheetData>
    <row r="1" spans="1:8" ht="25.5">
      <c r="A1" s="1113" t="s">
        <v>531</v>
      </c>
      <c r="B1" s="81"/>
      <c r="C1" s="259" t="s">
        <v>798</v>
      </c>
      <c r="D1" s="81"/>
      <c r="E1" s="81"/>
      <c r="F1" s="81"/>
    </row>
    <row r="3" spans="1:8">
      <c r="A3" s="16" t="s">
        <v>33</v>
      </c>
    </row>
    <row r="4" spans="1:8" ht="18.75">
      <c r="A4" s="13" t="s">
        <v>36</v>
      </c>
      <c r="C4" s="14">
        <v>11</v>
      </c>
    </row>
    <row r="5" spans="1:8" ht="18.75">
      <c r="A5" s="13" t="s">
        <v>45</v>
      </c>
      <c r="C5" s="14">
        <v>1</v>
      </c>
    </row>
    <row r="6" spans="1:8" ht="18.75">
      <c r="A6" s="13" t="s">
        <v>37</v>
      </c>
      <c r="C6" s="14">
        <v>19</v>
      </c>
    </row>
    <row r="7" spans="1:8" ht="18.75">
      <c r="A7" s="13" t="s">
        <v>38</v>
      </c>
      <c r="C7" s="14">
        <v>15</v>
      </c>
    </row>
    <row r="8" spans="1:8" ht="19.5" thickBot="1">
      <c r="A8" s="13" t="s">
        <v>39</v>
      </c>
      <c r="C8" s="14" t="s">
        <v>814</v>
      </c>
    </row>
    <row r="9" spans="1:8" ht="21.75" thickTop="1" thickBot="1">
      <c r="A9" s="16" t="s">
        <v>41</v>
      </c>
      <c r="B9" s="25">
        <v>1</v>
      </c>
      <c r="C9" s="77">
        <v>2</v>
      </c>
      <c r="D9" s="74">
        <v>3</v>
      </c>
      <c r="E9" s="74">
        <v>4</v>
      </c>
      <c r="F9" s="75">
        <v>5</v>
      </c>
      <c r="G9" s="75">
        <v>6</v>
      </c>
      <c r="H9" s="76">
        <v>7</v>
      </c>
    </row>
    <row r="10" spans="1:8" ht="21.75" thickTop="1" thickBot="1">
      <c r="A10" s="17"/>
      <c r="B10" s="71"/>
      <c r="C10" s="71"/>
      <c r="D10" s="69"/>
      <c r="E10" s="70"/>
      <c r="F10" s="70"/>
      <c r="G10" s="73"/>
      <c r="H10" s="72"/>
    </row>
    <row r="11" spans="1:8" ht="16.5" thickTop="1">
      <c r="A11" s="13" t="s">
        <v>42</v>
      </c>
      <c r="C11" s="258" t="s">
        <v>799</v>
      </c>
    </row>
    <row r="14" spans="1:8" ht="25.5">
      <c r="A14" s="1113" t="s">
        <v>531</v>
      </c>
      <c r="B14" s="81"/>
      <c r="C14" s="259" t="s">
        <v>800</v>
      </c>
      <c r="D14" s="81"/>
      <c r="E14" s="81"/>
      <c r="F14" s="81"/>
    </row>
    <row r="16" spans="1:8">
      <c r="A16" s="16" t="s">
        <v>33</v>
      </c>
    </row>
    <row r="17" spans="1:7" ht="18.75">
      <c r="A17" s="13" t="s">
        <v>36</v>
      </c>
      <c r="C17" s="14">
        <v>9</v>
      </c>
    </row>
    <row r="18" spans="1:7" ht="18.75">
      <c r="A18" s="13" t="s">
        <v>37</v>
      </c>
      <c r="C18" s="14">
        <v>12</v>
      </c>
    </row>
    <row r="19" spans="1:7" ht="18.75">
      <c r="A19" s="13" t="s">
        <v>38</v>
      </c>
      <c r="C19" s="14">
        <v>10</v>
      </c>
    </row>
    <row r="20" spans="1:7" ht="19.5" thickBot="1">
      <c r="A20" s="13" t="s">
        <v>39</v>
      </c>
      <c r="C20" s="14" t="s">
        <v>49</v>
      </c>
    </row>
    <row r="21" spans="1:7" ht="21.75" thickTop="1" thickBot="1">
      <c r="A21" s="16" t="s">
        <v>41</v>
      </c>
      <c r="B21" s="25">
        <v>1</v>
      </c>
      <c r="C21" s="77">
        <v>2</v>
      </c>
      <c r="D21" s="74">
        <v>3</v>
      </c>
      <c r="E21" s="75">
        <v>4</v>
      </c>
      <c r="F21" s="75">
        <v>5</v>
      </c>
      <c r="G21" s="76">
        <v>6</v>
      </c>
    </row>
    <row r="22" spans="1:7" ht="21.75" thickTop="1" thickBot="1">
      <c r="A22" s="17"/>
      <c r="B22" s="71"/>
      <c r="C22" s="71"/>
      <c r="D22" s="69"/>
      <c r="E22" s="70"/>
      <c r="F22" s="73"/>
      <c r="G22" s="72"/>
    </row>
    <row r="23" spans="1:7" ht="16.5" thickTop="1">
      <c r="A23" s="13" t="s">
        <v>42</v>
      </c>
      <c r="C23" s="258" t="s">
        <v>799</v>
      </c>
    </row>
    <row r="24" spans="1:7" ht="18.75">
      <c r="A24" s="13"/>
      <c r="C24" s="14"/>
    </row>
    <row r="25" spans="1:7">
      <c r="A25" s="13"/>
    </row>
    <row r="26" spans="1:7" ht="25.5">
      <c r="A26" s="1113" t="s">
        <v>533</v>
      </c>
      <c r="B26" s="81"/>
      <c r="C26" s="259" t="s">
        <v>801</v>
      </c>
      <c r="D26" s="81"/>
      <c r="E26" s="81"/>
      <c r="F26" s="81"/>
    </row>
    <row r="28" spans="1:7">
      <c r="A28" s="16" t="s">
        <v>33</v>
      </c>
    </row>
    <row r="29" spans="1:7" ht="18.75">
      <c r="A29" s="13" t="s">
        <v>36</v>
      </c>
      <c r="C29" s="14">
        <v>13</v>
      </c>
    </row>
    <row r="30" spans="1:7" ht="18.75">
      <c r="A30" s="13" t="s">
        <v>45</v>
      </c>
      <c r="C30" s="14">
        <v>1</v>
      </c>
    </row>
    <row r="31" spans="1:7" ht="18.75">
      <c r="A31" s="13" t="s">
        <v>37</v>
      </c>
      <c r="C31" s="14">
        <v>20</v>
      </c>
    </row>
    <row r="32" spans="1:7" ht="18.75">
      <c r="A32" s="13" t="s">
        <v>38</v>
      </c>
      <c r="C32" s="14">
        <v>17</v>
      </c>
    </row>
    <row r="33" spans="1:10" ht="19.5" thickBot="1">
      <c r="A33" s="13" t="s">
        <v>39</v>
      </c>
      <c r="C33" s="14" t="s">
        <v>813</v>
      </c>
    </row>
    <row r="34" spans="1:10" ht="21.75" thickTop="1" thickBot="1">
      <c r="A34" s="16" t="s">
        <v>41</v>
      </c>
      <c r="B34" s="25">
        <v>1</v>
      </c>
      <c r="C34" s="25">
        <v>2</v>
      </c>
      <c r="D34" s="77">
        <v>3</v>
      </c>
      <c r="E34" s="77">
        <v>4</v>
      </c>
      <c r="F34" s="74">
        <v>5</v>
      </c>
      <c r="G34" s="74">
        <v>6</v>
      </c>
      <c r="H34" s="75">
        <v>7</v>
      </c>
      <c r="I34" s="75">
        <v>8</v>
      </c>
      <c r="J34" s="76">
        <v>9</v>
      </c>
    </row>
    <row r="35" spans="1:10" ht="21.75" thickTop="1" thickBot="1">
      <c r="A35" s="17"/>
      <c r="B35" s="71"/>
      <c r="C35" s="71"/>
      <c r="D35" s="69"/>
      <c r="E35" s="69"/>
      <c r="F35" s="70"/>
      <c r="G35" s="70"/>
      <c r="H35" s="73"/>
      <c r="I35" s="73"/>
      <c r="J35" s="72"/>
    </row>
    <row r="36" spans="1:10" ht="16.5" thickTop="1">
      <c r="A36" s="13" t="s">
        <v>42</v>
      </c>
      <c r="C36" s="258" t="s">
        <v>802</v>
      </c>
    </row>
    <row r="39" spans="1:10" ht="25.5">
      <c r="A39" s="1113" t="s">
        <v>531</v>
      </c>
      <c r="B39" s="81"/>
      <c r="C39" s="259" t="s">
        <v>803</v>
      </c>
      <c r="D39" s="81"/>
      <c r="E39" s="81"/>
      <c r="F39" s="81"/>
    </row>
    <row r="41" spans="1:10">
      <c r="A41" s="16" t="s">
        <v>33</v>
      </c>
    </row>
    <row r="42" spans="1:10" ht="18.75">
      <c r="A42" s="13" t="s">
        <v>36</v>
      </c>
      <c r="C42" s="14">
        <v>10</v>
      </c>
    </row>
    <row r="43" spans="1:10" ht="18.75">
      <c r="A43" s="13" t="s">
        <v>45</v>
      </c>
      <c r="C43" s="14">
        <v>1</v>
      </c>
    </row>
    <row r="44" spans="1:10" ht="18.75">
      <c r="A44" s="13" t="s">
        <v>37</v>
      </c>
      <c r="C44" s="14">
        <v>16</v>
      </c>
    </row>
    <row r="45" spans="1:10" ht="18.75">
      <c r="A45" s="13" t="s">
        <v>38</v>
      </c>
      <c r="C45" s="14">
        <v>13</v>
      </c>
    </row>
    <row r="46" spans="1:10" ht="19.5" thickBot="1">
      <c r="A46" s="13" t="s">
        <v>39</v>
      </c>
      <c r="C46" s="14" t="s">
        <v>815</v>
      </c>
    </row>
    <row r="47" spans="1:10" ht="21.75" thickTop="1" thickBot="1">
      <c r="A47" s="16" t="s">
        <v>41</v>
      </c>
      <c r="B47" s="25">
        <v>1</v>
      </c>
      <c r="C47" s="77">
        <v>2</v>
      </c>
      <c r="D47" s="74">
        <v>3</v>
      </c>
      <c r="E47" s="75">
        <v>4</v>
      </c>
      <c r="F47" s="75">
        <v>5</v>
      </c>
      <c r="G47" s="75">
        <v>6</v>
      </c>
      <c r="H47" s="76">
        <v>7</v>
      </c>
    </row>
    <row r="48" spans="1:10" ht="21.75" thickTop="1" thickBot="1">
      <c r="A48" s="17"/>
      <c r="B48" s="71"/>
      <c r="C48" s="71"/>
      <c r="D48" s="69"/>
      <c r="E48" s="69"/>
      <c r="F48" s="70"/>
      <c r="G48" s="73"/>
      <c r="H48" s="72"/>
    </row>
    <row r="49" spans="1:6" ht="16.5" thickTop="1">
      <c r="A49" s="13" t="s">
        <v>42</v>
      </c>
      <c r="C49" s="258" t="s">
        <v>804</v>
      </c>
    </row>
    <row r="52" spans="1:6" ht="25.5">
      <c r="A52" s="259" t="s">
        <v>532</v>
      </c>
      <c r="B52" s="259" t="s">
        <v>820</v>
      </c>
      <c r="D52" s="81"/>
      <c r="E52" s="81"/>
      <c r="F52" s="81"/>
    </row>
    <row r="54" spans="1:6">
      <c r="A54" s="16" t="s">
        <v>33</v>
      </c>
    </row>
    <row r="55" spans="1:6" ht="18.75">
      <c r="A55" s="13" t="s">
        <v>36</v>
      </c>
      <c r="C55" s="14">
        <v>6</v>
      </c>
    </row>
    <row r="56" spans="1:6" ht="18.75">
      <c r="A56" s="13" t="s">
        <v>45</v>
      </c>
      <c r="C56" s="14">
        <v>6</v>
      </c>
    </row>
    <row r="57" spans="1:6" ht="18.75">
      <c r="A57" s="13" t="s">
        <v>37</v>
      </c>
      <c r="C57" s="14">
        <v>1</v>
      </c>
    </row>
    <row r="58" spans="1:6" ht="18.75">
      <c r="A58" s="13" t="s">
        <v>38</v>
      </c>
      <c r="C58" s="14">
        <v>1</v>
      </c>
    </row>
    <row r="59" spans="1:6" ht="18.75">
      <c r="A59" s="13" t="s">
        <v>39</v>
      </c>
      <c r="C59" s="14" t="s">
        <v>49</v>
      </c>
    </row>
    <row r="60" spans="1:6" ht="15.75" thickBot="1"/>
    <row r="61" spans="1:6" ht="21.75" thickTop="1" thickBot="1">
      <c r="A61" s="16" t="s">
        <v>41</v>
      </c>
      <c r="B61" s="25">
        <v>1</v>
      </c>
      <c r="C61" s="77">
        <v>2</v>
      </c>
      <c r="D61" s="74">
        <v>3</v>
      </c>
      <c r="E61" s="75">
        <v>4</v>
      </c>
      <c r="F61" s="76">
        <v>5</v>
      </c>
    </row>
    <row r="62" spans="1:6" ht="21.75" thickTop="1" thickBot="1">
      <c r="A62" s="17"/>
      <c r="B62" s="71"/>
      <c r="C62" s="71"/>
      <c r="D62" s="69"/>
      <c r="E62" s="70"/>
      <c r="F62" s="70"/>
    </row>
    <row r="63" spans="1:6" ht="16.5" thickTop="1">
      <c r="A63" s="13" t="s">
        <v>42</v>
      </c>
      <c r="B63" s="258" t="s">
        <v>804</v>
      </c>
    </row>
    <row r="65" spans="1:6" ht="25.5">
      <c r="A65" s="1113" t="s">
        <v>531</v>
      </c>
      <c r="B65" s="81"/>
      <c r="C65" s="259" t="s">
        <v>805</v>
      </c>
      <c r="D65" s="81"/>
      <c r="E65" s="81"/>
      <c r="F65" s="81"/>
    </row>
    <row r="67" spans="1:6">
      <c r="A67" s="16" t="s">
        <v>33</v>
      </c>
    </row>
    <row r="68" spans="1:6" ht="18.75">
      <c r="A68" s="13" t="s">
        <v>36</v>
      </c>
      <c r="C68" s="14">
        <v>12</v>
      </c>
    </row>
    <row r="69" spans="1:6" ht="18.75">
      <c r="A69" s="13" t="s">
        <v>37</v>
      </c>
      <c r="C69" s="14">
        <v>7</v>
      </c>
    </row>
    <row r="70" spans="1:6" ht="18.75">
      <c r="A70" s="13" t="s">
        <v>38</v>
      </c>
      <c r="C70" s="14">
        <v>4</v>
      </c>
    </row>
    <row r="71" spans="1:6" ht="19.5" thickBot="1">
      <c r="A71" s="13" t="s">
        <v>39</v>
      </c>
      <c r="C71" s="14" t="s">
        <v>494</v>
      </c>
    </row>
    <row r="72" spans="1:6" ht="21.75" thickTop="1" thickBot="1">
      <c r="A72" s="16" t="s">
        <v>41</v>
      </c>
      <c r="B72" s="25">
        <v>1</v>
      </c>
      <c r="C72" s="77">
        <v>2</v>
      </c>
      <c r="D72" s="74">
        <v>3</v>
      </c>
      <c r="E72" s="75">
        <v>4</v>
      </c>
      <c r="F72" s="76">
        <v>6</v>
      </c>
    </row>
    <row r="73" spans="1:6" ht="21.75" thickTop="1" thickBot="1">
      <c r="A73" s="17"/>
      <c r="B73" s="71"/>
      <c r="C73" s="69"/>
      <c r="D73" s="70"/>
      <c r="E73" s="72"/>
      <c r="F73" s="72"/>
    </row>
    <row r="74" spans="1:6" ht="16.5" thickTop="1">
      <c r="A74" s="13" t="s">
        <v>42</v>
      </c>
      <c r="C74" s="258" t="s">
        <v>806</v>
      </c>
    </row>
    <row r="77" spans="1:6" ht="25.5">
      <c r="A77" s="259" t="s">
        <v>534</v>
      </c>
      <c r="B77" s="81"/>
      <c r="C77" s="259" t="s">
        <v>807</v>
      </c>
    </row>
    <row r="79" spans="1:6">
      <c r="A79" s="16" t="s">
        <v>33</v>
      </c>
    </row>
    <row r="80" spans="1:6" ht="18.75">
      <c r="A80" s="13" t="s">
        <v>36</v>
      </c>
      <c r="C80" s="14">
        <v>7</v>
      </c>
    </row>
    <row r="81" spans="1:6" ht="18.75">
      <c r="A81" s="13" t="s">
        <v>45</v>
      </c>
      <c r="C81" s="14">
        <v>2</v>
      </c>
    </row>
    <row r="82" spans="1:6" ht="18.75">
      <c r="A82" s="13" t="s">
        <v>37</v>
      </c>
      <c r="C82" s="14">
        <v>1</v>
      </c>
    </row>
    <row r="83" spans="1:6" ht="18.75">
      <c r="A83" s="13" t="s">
        <v>38</v>
      </c>
      <c r="C83" s="14">
        <v>1</v>
      </c>
    </row>
    <row r="84" spans="1:6" ht="19.5" thickBot="1">
      <c r="A84" s="13" t="s">
        <v>39</v>
      </c>
      <c r="C84" s="14" t="s">
        <v>808</v>
      </c>
    </row>
    <row r="85" spans="1:6" ht="21.75" thickTop="1" thickBot="1">
      <c r="A85" s="16" t="s">
        <v>41</v>
      </c>
      <c r="B85" s="25">
        <v>1</v>
      </c>
      <c r="C85" s="75">
        <v>2</v>
      </c>
      <c r="D85" s="76">
        <v>3</v>
      </c>
    </row>
    <row r="86" spans="1:6" ht="21.75" thickTop="1" thickBot="1">
      <c r="A86" s="17"/>
      <c r="B86" s="71"/>
      <c r="C86" s="69"/>
      <c r="D86" s="70"/>
    </row>
    <row r="87" spans="1:6" ht="16.5" thickTop="1">
      <c r="A87" s="13" t="s">
        <v>42</v>
      </c>
      <c r="B87" s="258" t="s">
        <v>806</v>
      </c>
    </row>
    <row r="90" spans="1:6" ht="25.5">
      <c r="A90" s="259" t="s">
        <v>532</v>
      </c>
      <c r="B90" s="259" t="s">
        <v>837</v>
      </c>
      <c r="D90" s="81"/>
      <c r="E90" s="81"/>
      <c r="F90" s="81"/>
    </row>
    <row r="92" spans="1:6">
      <c r="A92" s="16" t="s">
        <v>33</v>
      </c>
    </row>
    <row r="93" spans="1:6" ht="18.75">
      <c r="A93" s="13" t="s">
        <v>36</v>
      </c>
      <c r="C93" s="14">
        <v>5</v>
      </c>
    </row>
    <row r="94" spans="1:6" ht="18.75">
      <c r="A94" s="13" t="s">
        <v>45</v>
      </c>
      <c r="C94" s="14">
        <v>9</v>
      </c>
    </row>
    <row r="95" spans="1:6" ht="18.75">
      <c r="A95" s="13" t="s">
        <v>37</v>
      </c>
      <c r="C95" s="14">
        <v>3</v>
      </c>
    </row>
    <row r="96" spans="1:6" ht="18.75">
      <c r="A96" s="13" t="s">
        <v>38</v>
      </c>
      <c r="C96" s="14">
        <v>4</v>
      </c>
    </row>
    <row r="97" spans="1:8" ht="18.75">
      <c r="A97" s="13" t="s">
        <v>39</v>
      </c>
      <c r="C97" s="14" t="s">
        <v>809</v>
      </c>
    </row>
    <row r="98" spans="1:8" ht="15.75" thickBot="1"/>
    <row r="99" spans="1:8" ht="21.75" thickTop="1" thickBot="1">
      <c r="A99" s="16" t="s">
        <v>41</v>
      </c>
      <c r="B99" s="25">
        <v>1</v>
      </c>
      <c r="C99" s="77">
        <v>2</v>
      </c>
      <c r="D99" s="75">
        <v>3</v>
      </c>
      <c r="E99" s="75">
        <v>4</v>
      </c>
      <c r="F99" s="75">
        <v>5</v>
      </c>
      <c r="G99" s="75">
        <v>6</v>
      </c>
      <c r="H99" s="76">
        <v>7</v>
      </c>
    </row>
    <row r="100" spans="1:8" ht="21.75" thickTop="1" thickBot="1">
      <c r="A100" s="17"/>
      <c r="B100" s="71"/>
      <c r="C100" s="71"/>
      <c r="D100" s="69"/>
      <c r="E100" s="70"/>
      <c r="F100" s="70"/>
      <c r="G100" s="70"/>
      <c r="H100" s="73"/>
    </row>
    <row r="101" spans="1:8" ht="16.5" thickTop="1">
      <c r="A101" s="13" t="s">
        <v>42</v>
      </c>
      <c r="B101" s="258" t="s">
        <v>806</v>
      </c>
    </row>
    <row r="102" spans="1:8" ht="15.75">
      <c r="A102" s="13"/>
      <c r="B102" s="258"/>
    </row>
    <row r="103" spans="1:8" ht="15.75">
      <c r="A103" s="13"/>
      <c r="B103" s="258"/>
    </row>
    <row r="104" spans="1:8" ht="15.75">
      <c r="A104" s="13"/>
      <c r="B104" s="258"/>
    </row>
    <row r="105" spans="1:8" ht="15.75">
      <c r="A105" s="13"/>
      <c r="B105" s="258"/>
    </row>
    <row r="107" spans="1:8" ht="25.5">
      <c r="A107" s="1881" t="s">
        <v>531</v>
      </c>
      <c r="B107" s="81"/>
      <c r="C107" s="259" t="s">
        <v>810</v>
      </c>
      <c r="D107" s="81"/>
      <c r="E107" s="81"/>
      <c r="F107" s="81"/>
    </row>
    <row r="109" spans="1:8">
      <c r="A109" s="16" t="s">
        <v>33</v>
      </c>
    </row>
    <row r="110" spans="1:8" ht="18.75">
      <c r="A110" s="13" t="s">
        <v>36</v>
      </c>
      <c r="C110" s="14">
        <v>12</v>
      </c>
    </row>
    <row r="111" spans="1:8" ht="18.75">
      <c r="A111" s="13" t="s">
        <v>45</v>
      </c>
      <c r="C111" s="14">
        <v>1</v>
      </c>
    </row>
    <row r="112" spans="1:8" ht="18.75">
      <c r="A112" s="13" t="s">
        <v>37</v>
      </c>
      <c r="C112" s="14">
        <v>19</v>
      </c>
    </row>
    <row r="113" spans="1:8" ht="18.75">
      <c r="A113" s="13" t="s">
        <v>38</v>
      </c>
      <c r="C113" s="14">
        <v>15</v>
      </c>
    </row>
    <row r="114" spans="1:8" ht="19.5" thickBot="1">
      <c r="A114" s="13" t="s">
        <v>39</v>
      </c>
      <c r="C114" s="14" t="s">
        <v>811</v>
      </c>
    </row>
    <row r="115" spans="1:8" ht="21.75" thickTop="1" thickBot="1">
      <c r="A115" s="16" t="s">
        <v>41</v>
      </c>
      <c r="B115" s="25">
        <v>1</v>
      </c>
      <c r="C115" s="77">
        <v>2</v>
      </c>
      <c r="D115" s="74">
        <v>3</v>
      </c>
      <c r="E115" s="75">
        <v>4</v>
      </c>
      <c r="F115" s="75">
        <v>5</v>
      </c>
      <c r="G115" s="76">
        <v>6</v>
      </c>
    </row>
    <row r="116" spans="1:8" ht="21.75" thickTop="1" thickBot="1">
      <c r="A116" s="17"/>
      <c r="B116" s="71"/>
      <c r="C116" s="71"/>
      <c r="D116" s="69"/>
      <c r="E116" s="70"/>
      <c r="F116" s="73"/>
      <c r="G116" s="72"/>
    </row>
    <row r="117" spans="1:8" ht="16.5" thickTop="1">
      <c r="A117" s="13" t="s">
        <v>42</v>
      </c>
      <c r="B117" s="258" t="s">
        <v>812</v>
      </c>
      <c r="C117" s="258"/>
    </row>
    <row r="119" spans="1:8" ht="25.5">
      <c r="A119" s="1881" t="s">
        <v>531</v>
      </c>
      <c r="B119" s="81"/>
      <c r="C119" s="259" t="s">
        <v>816</v>
      </c>
      <c r="D119" s="81"/>
    </row>
    <row r="121" spans="1:8">
      <c r="A121" s="16" t="s">
        <v>33</v>
      </c>
    </row>
    <row r="122" spans="1:8" ht="18.75">
      <c r="A122" s="13" t="s">
        <v>36</v>
      </c>
      <c r="C122" s="14">
        <v>12</v>
      </c>
    </row>
    <row r="123" spans="1:8" ht="18.75">
      <c r="A123" s="13" t="s">
        <v>45</v>
      </c>
      <c r="C123" s="14">
        <v>1</v>
      </c>
    </row>
    <row r="124" spans="1:8" ht="18.75">
      <c r="A124" s="13" t="s">
        <v>37</v>
      </c>
      <c r="C124" s="14">
        <v>19</v>
      </c>
    </row>
    <row r="125" spans="1:8" ht="18.75">
      <c r="A125" s="13" t="s">
        <v>38</v>
      </c>
      <c r="C125" s="14">
        <v>13</v>
      </c>
    </row>
    <row r="126" spans="1:8" ht="19.5" thickBot="1">
      <c r="A126" s="13" t="s">
        <v>39</v>
      </c>
      <c r="C126" s="14" t="s">
        <v>811</v>
      </c>
    </row>
    <row r="127" spans="1:8" ht="21.75" thickTop="1" thickBot="1">
      <c r="A127" s="16" t="s">
        <v>41</v>
      </c>
      <c r="B127" s="25">
        <v>1</v>
      </c>
      <c r="C127" s="77">
        <v>2</v>
      </c>
      <c r="D127" s="74">
        <v>3</v>
      </c>
      <c r="E127" s="75">
        <v>4</v>
      </c>
      <c r="F127" s="75">
        <v>5</v>
      </c>
      <c r="G127" s="75">
        <v>6</v>
      </c>
      <c r="H127" s="76">
        <v>7</v>
      </c>
    </row>
    <row r="128" spans="1:8" ht="21.75" thickTop="1" thickBot="1">
      <c r="A128" s="17"/>
      <c r="B128" s="71"/>
      <c r="C128" s="71"/>
      <c r="D128" s="69"/>
      <c r="E128" s="69"/>
      <c r="F128" s="70"/>
      <c r="G128" s="73"/>
      <c r="H128" s="72"/>
    </row>
    <row r="129" spans="1:6" ht="16.5" thickTop="1">
      <c r="A129" s="13" t="s">
        <v>42</v>
      </c>
      <c r="B129" s="258" t="s">
        <v>817</v>
      </c>
      <c r="C129" s="258"/>
    </row>
    <row r="132" spans="1:6" ht="25.5">
      <c r="A132" s="259" t="s">
        <v>532</v>
      </c>
      <c r="B132" s="259" t="s">
        <v>818</v>
      </c>
      <c r="D132" s="81"/>
      <c r="E132" s="81"/>
      <c r="F132" s="81"/>
    </row>
    <row r="134" spans="1:6">
      <c r="A134" s="16" t="s">
        <v>33</v>
      </c>
    </row>
    <row r="135" spans="1:6" ht="18.75">
      <c r="A135" s="13" t="s">
        <v>36</v>
      </c>
      <c r="C135" s="14">
        <v>2</v>
      </c>
    </row>
    <row r="136" spans="1:6" ht="18.75">
      <c r="A136" s="13" t="s">
        <v>45</v>
      </c>
      <c r="C136" s="14">
        <v>6</v>
      </c>
    </row>
    <row r="137" spans="1:6" ht="18.75">
      <c r="A137" s="13" t="s">
        <v>37</v>
      </c>
      <c r="C137" s="14">
        <v>1</v>
      </c>
    </row>
    <row r="138" spans="1:6" ht="18.75">
      <c r="A138" s="13" t="s">
        <v>38</v>
      </c>
      <c r="C138" s="14">
        <v>1</v>
      </c>
    </row>
    <row r="139" spans="1:6" ht="18.75">
      <c r="A139" s="13" t="s">
        <v>39</v>
      </c>
      <c r="C139" s="14" t="s">
        <v>819</v>
      </c>
    </row>
    <row r="140" spans="1:6" ht="15.75" thickBot="1"/>
    <row r="141" spans="1:6" ht="21.75" thickTop="1" thickBot="1">
      <c r="A141" s="16" t="s">
        <v>41</v>
      </c>
      <c r="B141" s="25">
        <v>1</v>
      </c>
      <c r="C141" s="77">
        <v>2</v>
      </c>
      <c r="D141" s="74">
        <v>3</v>
      </c>
      <c r="E141" s="75">
        <v>4</v>
      </c>
      <c r="F141" s="76">
        <v>5</v>
      </c>
    </row>
    <row r="142" spans="1:6" ht="21.75" thickTop="1" thickBot="1">
      <c r="A142" s="17"/>
      <c r="B142" s="71"/>
      <c r="C142" s="71"/>
      <c r="D142" s="69"/>
      <c r="E142" s="70"/>
      <c r="F142" s="72"/>
    </row>
    <row r="143" spans="1:6" ht="16.5" thickTop="1">
      <c r="A143" s="13" t="s">
        <v>42</v>
      </c>
      <c r="B143" s="258" t="s">
        <v>817</v>
      </c>
    </row>
    <row r="146" spans="1:10" ht="25.5">
      <c r="A146" s="1113" t="s">
        <v>533</v>
      </c>
      <c r="B146" s="81"/>
      <c r="C146" s="259" t="s">
        <v>821</v>
      </c>
      <c r="D146" s="81"/>
      <c r="E146" s="81"/>
      <c r="F146" s="81"/>
    </row>
    <row r="148" spans="1:10">
      <c r="A148" s="16" t="s">
        <v>33</v>
      </c>
    </row>
    <row r="149" spans="1:10" ht="18.75">
      <c r="A149" s="13" t="s">
        <v>36</v>
      </c>
      <c r="C149" s="14">
        <v>14</v>
      </c>
    </row>
    <row r="150" spans="1:10" ht="18.75">
      <c r="A150" s="13" t="s">
        <v>37</v>
      </c>
      <c r="C150" s="14">
        <v>13</v>
      </c>
    </row>
    <row r="151" spans="1:10" ht="18.75">
      <c r="A151" s="13" t="s">
        <v>38</v>
      </c>
      <c r="C151" s="14">
        <v>8</v>
      </c>
    </row>
    <row r="152" spans="1:10" ht="19.5" thickBot="1">
      <c r="A152" s="13" t="s">
        <v>39</v>
      </c>
      <c r="C152" s="14" t="s">
        <v>51</v>
      </c>
    </row>
    <row r="153" spans="1:10" ht="21.75" thickTop="1" thickBot="1">
      <c r="A153" s="16" t="s">
        <v>41</v>
      </c>
      <c r="B153" s="25">
        <v>1</v>
      </c>
      <c r="C153" s="25">
        <v>2</v>
      </c>
      <c r="D153" s="77">
        <v>3</v>
      </c>
      <c r="E153" s="77">
        <v>4</v>
      </c>
      <c r="F153" s="74">
        <v>5</v>
      </c>
      <c r="G153" s="74">
        <v>6</v>
      </c>
      <c r="H153" s="75">
        <v>7</v>
      </c>
      <c r="I153" s="75">
        <v>8</v>
      </c>
      <c r="J153" s="76">
        <v>9</v>
      </c>
    </row>
    <row r="154" spans="1:10" ht="21.75" thickTop="1" thickBot="1">
      <c r="A154" s="17"/>
      <c r="B154" s="71"/>
      <c r="C154" s="71"/>
      <c r="D154" s="69"/>
      <c r="E154" s="69"/>
      <c r="F154" s="70"/>
      <c r="G154" s="73"/>
      <c r="H154" s="73"/>
      <c r="I154" s="72"/>
      <c r="J154" s="72"/>
    </row>
    <row r="155" spans="1:10" ht="16.5" thickTop="1">
      <c r="A155" s="13" t="s">
        <v>42</v>
      </c>
      <c r="B155" s="258" t="s">
        <v>822</v>
      </c>
      <c r="C155" s="258"/>
    </row>
    <row r="157" spans="1:10" ht="25.5">
      <c r="A157" s="1113" t="s">
        <v>531</v>
      </c>
      <c r="B157" s="81"/>
      <c r="C157" s="259" t="s">
        <v>823</v>
      </c>
      <c r="D157" s="81"/>
      <c r="E157" s="81"/>
      <c r="F157" s="81"/>
    </row>
    <row r="159" spans="1:10">
      <c r="A159" s="16" t="s">
        <v>33</v>
      </c>
    </row>
    <row r="160" spans="1:10" ht="18.75">
      <c r="A160" s="13" t="s">
        <v>36</v>
      </c>
      <c r="C160" s="14">
        <v>12</v>
      </c>
    </row>
    <row r="161" spans="1:6" ht="18.75">
      <c r="A161" s="13" t="s">
        <v>37</v>
      </c>
      <c r="C161" s="14">
        <v>10</v>
      </c>
    </row>
    <row r="162" spans="1:6" ht="18.75">
      <c r="A162" s="13" t="s">
        <v>38</v>
      </c>
      <c r="C162" s="14">
        <v>7</v>
      </c>
    </row>
    <row r="163" spans="1:6" ht="19.5" thickBot="1">
      <c r="A163" s="13" t="s">
        <v>39</v>
      </c>
      <c r="C163" s="14" t="s">
        <v>51</v>
      </c>
    </row>
    <row r="164" spans="1:6" ht="21.75" thickTop="1" thickBot="1">
      <c r="A164" s="16" t="s">
        <v>41</v>
      </c>
      <c r="B164" s="25">
        <v>1</v>
      </c>
      <c r="C164" s="77">
        <v>2</v>
      </c>
      <c r="D164" s="74">
        <v>3</v>
      </c>
      <c r="E164" s="75">
        <v>4</v>
      </c>
      <c r="F164" s="76">
        <v>5</v>
      </c>
    </row>
    <row r="165" spans="1:6" ht="21.75" thickTop="1" thickBot="1">
      <c r="A165" s="17"/>
      <c r="B165" s="71"/>
      <c r="C165" s="69"/>
      <c r="D165" s="70"/>
      <c r="E165" s="72"/>
      <c r="F165" s="72"/>
    </row>
    <row r="166" spans="1:6" ht="16.5" thickTop="1">
      <c r="A166" s="13" t="s">
        <v>42</v>
      </c>
      <c r="B166" s="258" t="s">
        <v>824</v>
      </c>
      <c r="C166" s="258"/>
    </row>
    <row r="169" spans="1:6" ht="25.5">
      <c r="A169" s="259" t="s">
        <v>532</v>
      </c>
      <c r="B169" s="259" t="s">
        <v>826</v>
      </c>
      <c r="D169" s="81"/>
      <c r="E169" s="81"/>
      <c r="F169" s="81"/>
    </row>
    <row r="171" spans="1:6">
      <c r="A171" s="16" t="s">
        <v>33</v>
      </c>
    </row>
    <row r="172" spans="1:6" ht="18.75">
      <c r="A172" s="13" t="s">
        <v>36</v>
      </c>
      <c r="C172" s="14">
        <v>2</v>
      </c>
    </row>
    <row r="173" spans="1:6" ht="18.75">
      <c r="A173" s="13" t="s">
        <v>45</v>
      </c>
      <c r="C173" s="14">
        <v>6</v>
      </c>
    </row>
    <row r="174" spans="1:6" ht="18.75">
      <c r="A174" s="13" t="s">
        <v>37</v>
      </c>
      <c r="C174" s="14">
        <v>3</v>
      </c>
    </row>
    <row r="175" spans="1:6" ht="18.75">
      <c r="A175" s="13" t="s">
        <v>38</v>
      </c>
      <c r="C175" s="14">
        <v>10</v>
      </c>
    </row>
    <row r="176" spans="1:6" ht="18.75">
      <c r="A176" s="13" t="s">
        <v>39</v>
      </c>
      <c r="C176" s="14" t="s">
        <v>825</v>
      </c>
    </row>
    <row r="177" spans="1:8" ht="15.75" thickBot="1"/>
    <row r="178" spans="1:8" ht="21.75" thickTop="1" thickBot="1">
      <c r="A178" s="16" t="s">
        <v>41</v>
      </c>
      <c r="B178" s="25">
        <v>1</v>
      </c>
      <c r="C178" s="77">
        <v>2</v>
      </c>
      <c r="D178" s="74">
        <v>3</v>
      </c>
      <c r="E178" s="75">
        <v>4</v>
      </c>
      <c r="F178" s="75">
        <v>5</v>
      </c>
      <c r="G178" s="76">
        <v>6</v>
      </c>
    </row>
    <row r="179" spans="1:8" ht="21.75" thickTop="1" thickBot="1">
      <c r="A179" s="17"/>
      <c r="B179" s="71"/>
      <c r="C179" s="71"/>
      <c r="D179" s="69"/>
      <c r="E179" s="69"/>
      <c r="F179" s="70"/>
      <c r="G179" s="73"/>
    </row>
    <row r="180" spans="1:8" ht="16.5" thickTop="1">
      <c r="A180" s="13" t="s">
        <v>42</v>
      </c>
      <c r="B180" s="258" t="s">
        <v>824</v>
      </c>
    </row>
    <row r="183" spans="1:8" ht="25.5">
      <c r="A183" s="1881" t="s">
        <v>531</v>
      </c>
      <c r="B183" s="81"/>
      <c r="C183" s="259" t="s">
        <v>827</v>
      </c>
      <c r="D183" s="81"/>
      <c r="E183" s="81"/>
      <c r="F183" s="81"/>
    </row>
    <row r="185" spans="1:8">
      <c r="A185" s="16" t="s">
        <v>33</v>
      </c>
    </row>
    <row r="186" spans="1:8" ht="18.75">
      <c r="A186" s="13" t="s">
        <v>36</v>
      </c>
      <c r="C186" s="14">
        <v>15</v>
      </c>
    </row>
    <row r="187" spans="1:8" ht="18.75">
      <c r="A187" s="13" t="s">
        <v>37</v>
      </c>
      <c r="C187" s="14">
        <v>11</v>
      </c>
    </row>
    <row r="188" spans="1:8" ht="18.75">
      <c r="A188" s="13" t="s">
        <v>38</v>
      </c>
      <c r="C188" s="14">
        <v>7</v>
      </c>
    </row>
    <row r="189" spans="1:8" ht="19.5" thickBot="1">
      <c r="A189" s="13" t="s">
        <v>39</v>
      </c>
      <c r="C189" s="14" t="s">
        <v>69</v>
      </c>
    </row>
    <row r="190" spans="1:8" ht="21.75" thickTop="1" thickBot="1">
      <c r="A190" s="16" t="s">
        <v>41</v>
      </c>
      <c r="B190" s="25">
        <v>1</v>
      </c>
      <c r="C190" s="77">
        <v>2</v>
      </c>
      <c r="D190" s="74">
        <v>3</v>
      </c>
      <c r="E190" s="74">
        <v>4</v>
      </c>
      <c r="F190" s="75">
        <v>5</v>
      </c>
      <c r="G190" s="75">
        <v>6</v>
      </c>
      <c r="H190" s="76">
        <v>7</v>
      </c>
    </row>
    <row r="191" spans="1:8" ht="21.75" thickTop="1" thickBot="1">
      <c r="A191" s="17"/>
      <c r="B191" s="71"/>
      <c r="C191" s="71"/>
      <c r="D191" s="69"/>
      <c r="E191" s="70"/>
      <c r="F191" s="70"/>
      <c r="G191" s="73"/>
      <c r="H191" s="72"/>
    </row>
    <row r="192" spans="1:8" ht="16.5" thickTop="1">
      <c r="A192" s="13" t="s">
        <v>42</v>
      </c>
      <c r="B192" s="260" t="s">
        <v>828</v>
      </c>
      <c r="C192" s="258"/>
    </row>
    <row r="195" spans="1:6" ht="25.5">
      <c r="A195" s="1881" t="s">
        <v>532</v>
      </c>
      <c r="B195" s="81"/>
      <c r="C195" s="259" t="s">
        <v>829</v>
      </c>
      <c r="D195" s="81"/>
      <c r="E195" s="81"/>
      <c r="F195" s="81"/>
    </row>
    <row r="197" spans="1:6">
      <c r="A197" s="16" t="s">
        <v>33</v>
      </c>
    </row>
    <row r="198" spans="1:6" ht="18.75">
      <c r="A198" s="13" t="s">
        <v>36</v>
      </c>
      <c r="C198" s="14">
        <v>9</v>
      </c>
    </row>
    <row r="199" spans="1:6" ht="18.75">
      <c r="A199" s="13" t="s">
        <v>37</v>
      </c>
      <c r="C199" s="14">
        <v>13</v>
      </c>
    </row>
    <row r="200" spans="1:6" ht="18.75">
      <c r="A200" s="13" t="s">
        <v>38</v>
      </c>
      <c r="C200" s="14">
        <v>11</v>
      </c>
    </row>
    <row r="201" spans="1:6" ht="19.5" thickBot="1">
      <c r="A201" s="13" t="s">
        <v>39</v>
      </c>
      <c r="C201" s="14" t="s">
        <v>118</v>
      </c>
    </row>
    <row r="202" spans="1:6" ht="21.75" thickTop="1" thickBot="1">
      <c r="A202" s="16" t="s">
        <v>41</v>
      </c>
      <c r="B202" s="25">
        <v>1</v>
      </c>
      <c r="C202" s="77">
        <v>2</v>
      </c>
      <c r="D202" s="74">
        <v>3</v>
      </c>
      <c r="E202" s="75">
        <v>4</v>
      </c>
      <c r="F202" s="76">
        <v>5</v>
      </c>
    </row>
    <row r="203" spans="1:6" ht="21.75" thickTop="1" thickBot="1">
      <c r="A203" s="17"/>
      <c r="B203" s="71"/>
      <c r="C203" s="71"/>
      <c r="D203" s="69"/>
      <c r="E203" s="70"/>
      <c r="F203" s="72"/>
    </row>
    <row r="204" spans="1:6" ht="16.5" thickTop="1">
      <c r="A204" s="13" t="s">
        <v>42</v>
      </c>
      <c r="B204" s="260" t="s">
        <v>828</v>
      </c>
      <c r="C204" s="258"/>
    </row>
    <row r="207" spans="1:6" ht="25.5">
      <c r="A207" s="259" t="s">
        <v>532</v>
      </c>
      <c r="B207" s="259" t="s">
        <v>830</v>
      </c>
      <c r="D207" s="81"/>
      <c r="E207" s="81"/>
      <c r="F207" s="81"/>
    </row>
    <row r="209" spans="1:9">
      <c r="A209" s="16" t="s">
        <v>33</v>
      </c>
    </row>
    <row r="210" spans="1:9" ht="18.75">
      <c r="A210" s="13" t="s">
        <v>36</v>
      </c>
      <c r="C210" s="14">
        <v>6</v>
      </c>
    </row>
    <row r="211" spans="1:9" ht="18.75">
      <c r="A211" s="13" t="s">
        <v>45</v>
      </c>
      <c r="C211" s="14">
        <v>6</v>
      </c>
    </row>
    <row r="212" spans="1:9" ht="18.75">
      <c r="A212" s="13" t="s">
        <v>37</v>
      </c>
      <c r="C212" s="14">
        <v>3</v>
      </c>
    </row>
    <row r="213" spans="1:9" ht="18.75">
      <c r="A213" s="13" t="s">
        <v>38</v>
      </c>
      <c r="C213" s="14">
        <v>4</v>
      </c>
    </row>
    <row r="214" spans="1:9" ht="18.75">
      <c r="A214" s="13" t="s">
        <v>39</v>
      </c>
      <c r="C214" s="14" t="s">
        <v>831</v>
      </c>
    </row>
    <row r="215" spans="1:9" ht="15.75" thickBot="1"/>
    <row r="216" spans="1:9" ht="21.75" thickTop="1" thickBot="1">
      <c r="A216" s="16" t="s">
        <v>41</v>
      </c>
      <c r="B216" s="25">
        <v>1</v>
      </c>
      <c r="C216" s="77">
        <v>2</v>
      </c>
      <c r="D216" s="74">
        <v>3</v>
      </c>
      <c r="E216" s="75">
        <v>4</v>
      </c>
      <c r="F216" s="76">
        <v>5</v>
      </c>
    </row>
    <row r="217" spans="1:9" ht="21.75" thickTop="1" thickBot="1">
      <c r="A217" s="17"/>
      <c r="B217" s="71"/>
      <c r="C217" s="71"/>
      <c r="D217" s="69"/>
      <c r="E217" s="70"/>
      <c r="F217" s="72"/>
    </row>
    <row r="218" spans="1:9" ht="15.75" thickTop="1">
      <c r="A218" s="13" t="s">
        <v>42</v>
      </c>
      <c r="B218" s="260" t="s">
        <v>828</v>
      </c>
    </row>
    <row r="220" spans="1:9" ht="25.5">
      <c r="A220" s="1862" t="s">
        <v>700</v>
      </c>
      <c r="B220" s="261" t="s">
        <v>833</v>
      </c>
      <c r="C220" s="262"/>
      <c r="D220" s="262"/>
      <c r="E220" s="262"/>
      <c r="F220" s="262"/>
      <c r="G220" s="81"/>
      <c r="H220" s="81"/>
      <c r="I220" s="81"/>
    </row>
    <row r="222" spans="1:9">
      <c r="A222" s="16" t="s">
        <v>33</v>
      </c>
    </row>
    <row r="223" spans="1:9" ht="18.75">
      <c r="A223" s="13" t="s">
        <v>36</v>
      </c>
      <c r="C223" s="14">
        <v>21</v>
      </c>
    </row>
    <row r="224" spans="1:9" ht="18.75">
      <c r="A224" s="13" t="s">
        <v>37</v>
      </c>
      <c r="C224" s="14">
        <v>25</v>
      </c>
    </row>
    <row r="225" spans="1:12" ht="18.75">
      <c r="A225" s="13" t="s">
        <v>38</v>
      </c>
      <c r="C225" s="14">
        <v>19</v>
      </c>
    </row>
    <row r="226" spans="1:12" ht="19.5" thickBot="1">
      <c r="A226" s="13" t="s">
        <v>39</v>
      </c>
      <c r="C226" s="14" t="s">
        <v>49</v>
      </c>
    </row>
    <row r="227" spans="1:12" ht="21.75" thickTop="1" thickBot="1">
      <c r="A227" s="16" t="s">
        <v>41</v>
      </c>
      <c r="B227" s="25">
        <v>1</v>
      </c>
      <c r="C227" s="25">
        <v>2</v>
      </c>
      <c r="D227" s="25">
        <v>3</v>
      </c>
      <c r="E227" s="25">
        <v>4</v>
      </c>
      <c r="F227" s="25">
        <v>5</v>
      </c>
      <c r="G227" s="74">
        <v>6</v>
      </c>
      <c r="H227" s="74">
        <v>7</v>
      </c>
      <c r="I227" s="74">
        <v>8</v>
      </c>
      <c r="J227" s="75">
        <v>9</v>
      </c>
      <c r="K227" s="76">
        <v>10</v>
      </c>
    </row>
    <row r="228" spans="1:12" ht="21.75" thickTop="1" thickBot="1">
      <c r="A228" s="17"/>
      <c r="B228" s="71"/>
      <c r="C228" s="69"/>
      <c r="D228" s="70"/>
      <c r="E228" s="70"/>
      <c r="F228" s="73"/>
      <c r="G228" s="72"/>
      <c r="H228" s="72"/>
      <c r="I228" s="72"/>
      <c r="J228" s="72"/>
      <c r="K228" s="72"/>
    </row>
    <row r="229" spans="1:12" ht="21" thickTop="1">
      <c r="A229" s="13" t="s">
        <v>42</v>
      </c>
      <c r="C229" s="263" t="s">
        <v>754</v>
      </c>
    </row>
    <row r="232" spans="1:12" ht="25.5">
      <c r="A232" s="1862" t="s">
        <v>700</v>
      </c>
      <c r="B232" s="261" t="s">
        <v>836</v>
      </c>
      <c r="C232" s="262"/>
      <c r="D232" s="262"/>
      <c r="E232" s="262"/>
      <c r="F232" s="262"/>
      <c r="G232" s="81"/>
      <c r="H232" s="81"/>
      <c r="I232" s="81"/>
    </row>
    <row r="234" spans="1:12">
      <c r="A234" s="16" t="s">
        <v>33</v>
      </c>
    </row>
    <row r="235" spans="1:12" ht="18.75">
      <c r="A235" s="13" t="s">
        <v>36</v>
      </c>
      <c r="C235" s="14">
        <v>22</v>
      </c>
    </row>
    <row r="236" spans="1:12" ht="18.75">
      <c r="A236" s="13" t="s">
        <v>37</v>
      </c>
      <c r="C236" s="14">
        <v>26</v>
      </c>
    </row>
    <row r="237" spans="1:12" ht="18.75">
      <c r="A237" s="13" t="s">
        <v>38</v>
      </c>
      <c r="C237" s="14">
        <v>18</v>
      </c>
    </row>
    <row r="238" spans="1:12" ht="19.5" thickBot="1">
      <c r="A238" s="13" t="s">
        <v>39</v>
      </c>
      <c r="C238" s="14" t="s">
        <v>49</v>
      </c>
    </row>
    <row r="239" spans="1:12" ht="21.75" thickTop="1" thickBot="1">
      <c r="A239" s="16" t="s">
        <v>41</v>
      </c>
      <c r="B239" s="25">
        <v>1</v>
      </c>
      <c r="C239" s="25">
        <v>2</v>
      </c>
      <c r="D239" s="25">
        <v>3</v>
      </c>
      <c r="E239" s="25">
        <v>4</v>
      </c>
      <c r="F239" s="74">
        <v>5</v>
      </c>
      <c r="G239" s="74">
        <v>6</v>
      </c>
      <c r="H239" s="74">
        <v>7</v>
      </c>
      <c r="I239" s="74">
        <v>8</v>
      </c>
      <c r="J239" s="74">
        <v>9</v>
      </c>
      <c r="K239" s="75">
        <v>10</v>
      </c>
      <c r="L239" s="76">
        <v>11</v>
      </c>
    </row>
    <row r="240" spans="1:12" ht="21.75" thickTop="1" thickBot="1">
      <c r="A240" s="17"/>
      <c r="B240" s="71"/>
      <c r="C240" s="69"/>
      <c r="D240" s="69"/>
      <c r="E240" s="70"/>
      <c r="F240" s="70"/>
      <c r="G240" s="73"/>
      <c r="H240" s="73"/>
      <c r="I240" s="72"/>
      <c r="J240" s="72"/>
      <c r="K240" s="72"/>
      <c r="L240" s="72"/>
    </row>
    <row r="241" spans="1:12" ht="21" thickTop="1">
      <c r="A241" s="13" t="s">
        <v>42</v>
      </c>
      <c r="C241" s="263" t="s">
        <v>754</v>
      </c>
    </row>
    <row r="243" spans="1:12" ht="25.5">
      <c r="A243" s="1862" t="s">
        <v>700</v>
      </c>
      <c r="B243" s="261" t="s">
        <v>834</v>
      </c>
      <c r="C243" s="262"/>
      <c r="D243" s="262"/>
      <c r="E243" s="262"/>
      <c r="F243" s="262"/>
      <c r="G243" s="81"/>
      <c r="H243" s="81"/>
      <c r="I243" s="81"/>
    </row>
    <row r="245" spans="1:12">
      <c r="A245" s="16" t="s">
        <v>33</v>
      </c>
    </row>
    <row r="246" spans="1:12" ht="18.75">
      <c r="A246" s="13" t="s">
        <v>36</v>
      </c>
      <c r="C246" s="14">
        <v>23</v>
      </c>
    </row>
    <row r="247" spans="1:12" ht="18.75">
      <c r="A247" s="13" t="s">
        <v>37</v>
      </c>
      <c r="C247" s="14">
        <v>24</v>
      </c>
    </row>
    <row r="248" spans="1:12" ht="18.75">
      <c r="A248" s="13" t="s">
        <v>38</v>
      </c>
      <c r="C248" s="14">
        <v>18</v>
      </c>
    </row>
    <row r="249" spans="1:12" ht="19.5" thickBot="1">
      <c r="A249" s="13" t="s">
        <v>39</v>
      </c>
      <c r="C249" s="14" t="s">
        <v>49</v>
      </c>
    </row>
    <row r="250" spans="1:12" ht="21.75" thickTop="1" thickBot="1">
      <c r="A250" s="16" t="s">
        <v>41</v>
      </c>
      <c r="B250" s="25">
        <v>1</v>
      </c>
      <c r="C250" s="25">
        <v>2</v>
      </c>
      <c r="D250" s="25">
        <v>3</v>
      </c>
      <c r="E250" s="25">
        <v>4</v>
      </c>
      <c r="F250" s="74">
        <v>5</v>
      </c>
      <c r="G250" s="74">
        <v>6</v>
      </c>
      <c r="H250" s="74">
        <v>7</v>
      </c>
      <c r="I250" s="75">
        <v>8</v>
      </c>
      <c r="J250" s="75">
        <v>9</v>
      </c>
      <c r="K250" s="75">
        <v>10</v>
      </c>
      <c r="L250" s="76">
        <v>11</v>
      </c>
    </row>
    <row r="251" spans="1:12" ht="21.75" thickTop="1" thickBot="1">
      <c r="A251" s="17"/>
      <c r="B251" s="71"/>
      <c r="C251" s="69"/>
      <c r="D251" s="69"/>
      <c r="E251" s="70"/>
      <c r="F251" s="70"/>
      <c r="G251" s="73"/>
      <c r="H251" s="73"/>
      <c r="I251" s="72"/>
      <c r="J251" s="72"/>
      <c r="K251" s="72"/>
      <c r="L251" s="72"/>
    </row>
    <row r="252" spans="1:12" ht="16.5" thickTop="1">
      <c r="A252" s="13" t="s">
        <v>42</v>
      </c>
      <c r="B252" s="264" t="s">
        <v>835</v>
      </c>
    </row>
    <row r="256" spans="1:12" ht="25.5">
      <c r="A256" s="1862" t="s">
        <v>700</v>
      </c>
      <c r="B256" s="261" t="s">
        <v>832</v>
      </c>
      <c r="C256" s="262"/>
      <c r="D256" s="262"/>
      <c r="E256" s="262"/>
      <c r="F256" s="262"/>
      <c r="G256" s="81"/>
      <c r="H256" s="81"/>
      <c r="I256" s="81"/>
    </row>
    <row r="258" spans="1:13">
      <c r="A258" s="16" t="s">
        <v>33</v>
      </c>
    </row>
    <row r="259" spans="1:13" ht="18.75">
      <c r="A259" s="13" t="s">
        <v>36</v>
      </c>
      <c r="C259" s="14">
        <v>20</v>
      </c>
    </row>
    <row r="260" spans="1:13" ht="18.75">
      <c r="A260" s="13" t="s">
        <v>37</v>
      </c>
      <c r="C260" s="14">
        <v>24</v>
      </c>
    </row>
    <row r="261" spans="1:13" ht="18.75">
      <c r="A261" s="13" t="s">
        <v>38</v>
      </c>
      <c r="C261" s="14">
        <v>19</v>
      </c>
    </row>
    <row r="262" spans="1:13" ht="19.5" thickBot="1">
      <c r="A262" s="13" t="s">
        <v>39</v>
      </c>
      <c r="C262" s="14" t="s">
        <v>49</v>
      </c>
    </row>
    <row r="263" spans="1:13" ht="21.75" thickTop="1" thickBot="1">
      <c r="A263" s="16" t="s">
        <v>41</v>
      </c>
      <c r="B263" s="25">
        <v>1</v>
      </c>
      <c r="C263" s="25">
        <v>2</v>
      </c>
      <c r="D263" s="25">
        <v>3</v>
      </c>
      <c r="E263" s="25">
        <v>4</v>
      </c>
      <c r="F263" s="74">
        <v>5</v>
      </c>
      <c r="G263" s="74">
        <v>6</v>
      </c>
      <c r="H263" s="74">
        <v>7</v>
      </c>
      <c r="I263" s="75">
        <v>8</v>
      </c>
      <c r="J263" s="75">
        <v>9</v>
      </c>
      <c r="K263" s="75">
        <v>10</v>
      </c>
      <c r="L263" s="75">
        <v>11</v>
      </c>
      <c r="M263" s="76">
        <v>12</v>
      </c>
    </row>
    <row r="264" spans="1:13" ht="21.75" thickTop="1" thickBot="1">
      <c r="A264" s="17"/>
      <c r="B264" s="71"/>
      <c r="C264" s="69"/>
      <c r="D264" s="69"/>
      <c r="E264" s="70"/>
      <c r="F264" s="70"/>
      <c r="G264" s="73"/>
      <c r="H264" s="73"/>
      <c r="I264" s="73"/>
      <c r="J264" s="72"/>
      <c r="K264" s="72"/>
      <c r="L264" s="72"/>
      <c r="M264" s="72"/>
    </row>
    <row r="265" spans="1:13" ht="21" thickTop="1">
      <c r="A265" s="13" t="s">
        <v>42</v>
      </c>
      <c r="C265" s="263" t="s">
        <v>754</v>
      </c>
    </row>
    <row r="269" spans="1:13" ht="25.5">
      <c r="A269" s="1121" t="s">
        <v>532</v>
      </c>
      <c r="B269" s="81"/>
      <c r="C269" s="259" t="s">
        <v>1971</v>
      </c>
      <c r="D269" s="81"/>
      <c r="E269" s="81"/>
      <c r="F269" s="81"/>
    </row>
    <row r="271" spans="1:13">
      <c r="A271" s="16" t="s">
        <v>33</v>
      </c>
    </row>
    <row r="272" spans="1:13" ht="18.75">
      <c r="A272" s="13" t="s">
        <v>36</v>
      </c>
      <c r="C272" s="14">
        <v>10</v>
      </c>
    </row>
    <row r="273" spans="1:7" ht="18.75">
      <c r="A273" s="13" t="s">
        <v>37</v>
      </c>
      <c r="C273" s="14">
        <v>11</v>
      </c>
    </row>
    <row r="274" spans="1:7" ht="18.75">
      <c r="A274" s="13" t="s">
        <v>38</v>
      </c>
      <c r="C274" s="14">
        <v>7</v>
      </c>
    </row>
    <row r="275" spans="1:7" ht="19.5" thickBot="1">
      <c r="A275" s="13" t="s">
        <v>39</v>
      </c>
      <c r="C275" s="14" t="s">
        <v>1977</v>
      </c>
    </row>
    <row r="276" spans="1:7" ht="21.75" thickTop="1" thickBot="1">
      <c r="A276" s="16" t="s">
        <v>41</v>
      </c>
      <c r="B276" s="25">
        <v>1</v>
      </c>
      <c r="C276" s="77">
        <v>2</v>
      </c>
      <c r="D276" s="74">
        <v>3</v>
      </c>
      <c r="E276" s="75">
        <v>4</v>
      </c>
      <c r="F276" s="75">
        <v>5</v>
      </c>
      <c r="G276" s="76">
        <v>6</v>
      </c>
    </row>
    <row r="277" spans="1:7" ht="21.75" thickTop="1" thickBot="1">
      <c r="A277" s="17"/>
      <c r="B277" s="71"/>
      <c r="C277" s="69"/>
      <c r="D277" s="69"/>
      <c r="E277" s="70"/>
      <c r="F277" s="72"/>
      <c r="G277" s="72"/>
    </row>
    <row r="278" spans="1:7" ht="16.5" thickTop="1">
      <c r="A278" s="13" t="s">
        <v>42</v>
      </c>
      <c r="B278" s="260" t="s">
        <v>1972</v>
      </c>
      <c r="C278" s="258"/>
    </row>
    <row r="280" spans="1:7" ht="25.5">
      <c r="A280" s="259" t="s">
        <v>532</v>
      </c>
      <c r="B280" s="259" t="s">
        <v>1973</v>
      </c>
      <c r="C280" s="81"/>
      <c r="D280" s="81"/>
      <c r="E280" s="81"/>
    </row>
    <row r="282" spans="1:7">
      <c r="A282" s="16" t="s">
        <v>33</v>
      </c>
    </row>
    <row r="283" spans="1:7" ht="18.75">
      <c r="A283" s="13" t="s">
        <v>36</v>
      </c>
      <c r="C283" s="14">
        <v>6</v>
      </c>
    </row>
    <row r="284" spans="1:7" ht="18.75">
      <c r="A284" s="13" t="s">
        <v>45</v>
      </c>
      <c r="C284" s="14">
        <v>11</v>
      </c>
    </row>
    <row r="285" spans="1:7" ht="18.75">
      <c r="A285" s="13" t="s">
        <v>37</v>
      </c>
      <c r="C285" s="14">
        <v>3</v>
      </c>
    </row>
    <row r="286" spans="1:7" ht="18.75">
      <c r="A286" s="13" t="s">
        <v>38</v>
      </c>
      <c r="C286" s="14">
        <v>4</v>
      </c>
    </row>
    <row r="287" spans="1:7" ht="18.75">
      <c r="A287" s="13" t="s">
        <v>39</v>
      </c>
      <c r="C287" s="14" t="s">
        <v>60</v>
      </c>
    </row>
    <row r="288" spans="1:7" ht="15.75" thickBot="1"/>
    <row r="289" spans="1:10" ht="21.75" thickTop="1" thickBot="1">
      <c r="A289" s="16" t="s">
        <v>41</v>
      </c>
      <c r="B289" s="25">
        <v>1</v>
      </c>
      <c r="C289" s="77">
        <v>2</v>
      </c>
      <c r="D289" s="74">
        <v>3</v>
      </c>
      <c r="E289" s="75">
        <v>4</v>
      </c>
      <c r="F289" s="76">
        <v>5</v>
      </c>
    </row>
    <row r="290" spans="1:10" ht="21.75" thickTop="1" thickBot="1">
      <c r="A290" s="17"/>
      <c r="B290" s="71"/>
      <c r="C290" s="71"/>
      <c r="D290" s="69"/>
      <c r="E290" s="73"/>
      <c r="F290" s="72"/>
    </row>
    <row r="291" spans="1:10" ht="15.75" thickTop="1">
      <c r="A291" s="13" t="s">
        <v>42</v>
      </c>
      <c r="B291" s="260" t="s">
        <v>1972</v>
      </c>
    </row>
    <row r="293" spans="1:10" ht="25.5">
      <c r="A293" s="1882" t="s">
        <v>533</v>
      </c>
      <c r="B293" s="81"/>
      <c r="C293" s="81"/>
      <c r="D293" s="259" t="s">
        <v>1968</v>
      </c>
      <c r="E293" s="81"/>
      <c r="G293" s="81"/>
      <c r="H293" s="81"/>
      <c r="I293" s="81"/>
      <c r="J293" s="81"/>
    </row>
    <row r="295" spans="1:10">
      <c r="A295" s="16" t="s">
        <v>33</v>
      </c>
    </row>
    <row r="296" spans="1:10" ht="18.75">
      <c r="A296" s="13" t="s">
        <v>36</v>
      </c>
      <c r="C296" s="14">
        <v>20</v>
      </c>
    </row>
    <row r="297" spans="1:10" ht="18.75">
      <c r="A297" s="13" t="s">
        <v>45</v>
      </c>
      <c r="C297" s="14">
        <v>3</v>
      </c>
      <c r="D297" s="7" t="s">
        <v>73</v>
      </c>
    </row>
    <row r="298" spans="1:10" ht="18.75">
      <c r="A298" s="13" t="s">
        <v>37</v>
      </c>
      <c r="C298" s="14">
        <v>26</v>
      </c>
    </row>
    <row r="299" spans="1:10" ht="18.75">
      <c r="A299" s="13" t="s">
        <v>38</v>
      </c>
      <c r="C299" s="14">
        <v>22</v>
      </c>
    </row>
    <row r="300" spans="1:10" ht="19.5" thickBot="1">
      <c r="A300" s="13" t="s">
        <v>39</v>
      </c>
      <c r="C300" s="14" t="s">
        <v>46</v>
      </c>
    </row>
    <row r="301" spans="1:10" ht="21.75" thickTop="1" thickBot="1">
      <c r="A301" s="16" t="s">
        <v>41</v>
      </c>
      <c r="B301" s="25">
        <v>1</v>
      </c>
      <c r="C301" s="25">
        <v>2</v>
      </c>
      <c r="D301" s="25">
        <v>3</v>
      </c>
      <c r="E301" s="25">
        <v>4</v>
      </c>
      <c r="F301" s="25">
        <v>5</v>
      </c>
      <c r="G301" s="74">
        <v>6</v>
      </c>
      <c r="H301" s="75">
        <v>7</v>
      </c>
      <c r="I301" s="75">
        <v>8</v>
      </c>
      <c r="J301" s="76">
        <v>9</v>
      </c>
    </row>
    <row r="302" spans="1:10" ht="21.75" thickTop="1" thickBot="1">
      <c r="A302" s="17"/>
      <c r="B302" s="71"/>
      <c r="C302" s="69"/>
      <c r="D302" s="69"/>
      <c r="E302" s="70"/>
      <c r="F302" s="70"/>
      <c r="G302" s="73"/>
      <c r="H302" s="73"/>
      <c r="I302" s="72"/>
      <c r="J302" s="72"/>
    </row>
    <row r="303" spans="1:10" ht="15.75" thickTop="1">
      <c r="A303" s="13" t="s">
        <v>42</v>
      </c>
      <c r="C303" s="1128" t="s">
        <v>1969</v>
      </c>
    </row>
    <row r="305" spans="1:12" ht="25.5">
      <c r="A305" s="1882" t="s">
        <v>533</v>
      </c>
      <c r="B305" s="81"/>
      <c r="C305" s="259" t="s">
        <v>1970</v>
      </c>
      <c r="D305" s="81"/>
      <c r="E305" s="81"/>
      <c r="G305" s="81"/>
      <c r="H305" s="81"/>
      <c r="I305" s="81"/>
      <c r="J305" s="81"/>
      <c r="K305" s="81"/>
      <c r="L305" s="81"/>
    </row>
    <row r="307" spans="1:12">
      <c r="A307" s="16" t="s">
        <v>33</v>
      </c>
    </row>
    <row r="308" spans="1:12" ht="18.75">
      <c r="A308" s="13" t="s">
        <v>36</v>
      </c>
      <c r="C308" s="14">
        <v>18</v>
      </c>
    </row>
    <row r="309" spans="1:12" ht="18.75">
      <c r="A309" s="13" t="s">
        <v>45</v>
      </c>
      <c r="C309" s="14">
        <v>3</v>
      </c>
      <c r="D309" s="7" t="s">
        <v>73</v>
      </c>
    </row>
    <row r="310" spans="1:12" ht="18.75">
      <c r="A310" s="13" t="s">
        <v>37</v>
      </c>
      <c r="C310" s="14">
        <v>23</v>
      </c>
    </row>
    <row r="311" spans="1:12" ht="18.75">
      <c r="A311" s="13" t="s">
        <v>38</v>
      </c>
      <c r="C311" s="14">
        <v>20</v>
      </c>
    </row>
    <row r="312" spans="1:12" ht="19.5" thickBot="1">
      <c r="A312" s="13" t="s">
        <v>39</v>
      </c>
      <c r="C312" s="14" t="s">
        <v>46</v>
      </c>
    </row>
    <row r="313" spans="1:12" ht="21.75" thickTop="1" thickBot="1">
      <c r="A313" s="16" t="s">
        <v>41</v>
      </c>
      <c r="B313" s="25">
        <v>1</v>
      </c>
      <c r="C313" s="25">
        <v>2</v>
      </c>
      <c r="D313" s="77">
        <v>3</v>
      </c>
      <c r="E313" s="77">
        <v>4</v>
      </c>
      <c r="F313" s="74">
        <v>5</v>
      </c>
      <c r="G313" s="74">
        <v>6</v>
      </c>
      <c r="H313" s="75">
        <v>7</v>
      </c>
      <c r="I313" s="76">
        <v>8</v>
      </c>
    </row>
    <row r="314" spans="1:12" ht="21.75" thickTop="1" thickBot="1">
      <c r="A314" s="17"/>
      <c r="B314" s="71"/>
      <c r="C314" s="71"/>
      <c r="D314" s="69"/>
      <c r="E314" s="70"/>
      <c r="F314" s="70"/>
      <c r="G314" s="73"/>
      <c r="H314" s="73"/>
      <c r="I314" s="72"/>
    </row>
    <row r="315" spans="1:12" ht="15.75" thickTop="1">
      <c r="A315" s="13" t="s">
        <v>42</v>
      </c>
      <c r="B315" s="35" t="s">
        <v>2036</v>
      </c>
    </row>
    <row r="317" spans="1:12" ht="25.5">
      <c r="A317" s="1112" t="s">
        <v>532</v>
      </c>
      <c r="B317" s="81"/>
      <c r="C317" s="259" t="s">
        <v>1975</v>
      </c>
      <c r="D317" s="81"/>
      <c r="E317" s="81"/>
      <c r="F317" s="81"/>
    </row>
    <row r="319" spans="1:12">
      <c r="A319" s="16" t="s">
        <v>33</v>
      </c>
    </row>
    <row r="320" spans="1:12" ht="18.75">
      <c r="A320" s="13" t="s">
        <v>36</v>
      </c>
      <c r="C320" s="14">
        <v>9</v>
      </c>
    </row>
    <row r="321" spans="1:8" ht="18.75">
      <c r="A321" s="13" t="s">
        <v>37</v>
      </c>
      <c r="C321" s="14">
        <v>13</v>
      </c>
    </row>
    <row r="322" spans="1:8" ht="18.75">
      <c r="A322" s="13" t="s">
        <v>38</v>
      </c>
      <c r="C322" s="14">
        <v>11</v>
      </c>
    </row>
    <row r="323" spans="1:8" ht="19.5" thickBot="1">
      <c r="A323" s="13" t="s">
        <v>39</v>
      </c>
      <c r="C323" s="14" t="s">
        <v>118</v>
      </c>
    </row>
    <row r="324" spans="1:8" ht="21.75" thickTop="1" thickBot="1">
      <c r="A324" s="16" t="s">
        <v>41</v>
      </c>
      <c r="B324" s="25">
        <v>1</v>
      </c>
      <c r="C324" s="77">
        <v>2</v>
      </c>
      <c r="D324" s="74">
        <v>3</v>
      </c>
      <c r="E324" s="75">
        <v>4</v>
      </c>
      <c r="F324" s="75">
        <v>5</v>
      </c>
      <c r="G324" s="75">
        <v>6</v>
      </c>
      <c r="H324" s="76">
        <v>7</v>
      </c>
    </row>
    <row r="325" spans="1:8" ht="21.75" thickTop="1" thickBot="1">
      <c r="A325" s="17"/>
      <c r="B325" s="71"/>
      <c r="C325" s="69"/>
      <c r="D325" s="69"/>
      <c r="E325" s="70"/>
      <c r="F325" s="70"/>
      <c r="G325" s="72"/>
      <c r="H325" s="72"/>
    </row>
    <row r="326" spans="1:8" ht="16.5" thickTop="1">
      <c r="A326" s="13" t="s">
        <v>42</v>
      </c>
      <c r="B326" s="260" t="s">
        <v>2037</v>
      </c>
      <c r="C326" s="258"/>
    </row>
    <row r="327" spans="1:8" ht="15.75">
      <c r="A327" s="13"/>
      <c r="B327" s="260"/>
      <c r="C327" s="258"/>
    </row>
    <row r="328" spans="1:8" ht="25.5">
      <c r="A328" s="259" t="s">
        <v>532</v>
      </c>
      <c r="B328" s="259" t="s">
        <v>1976</v>
      </c>
      <c r="C328" s="81"/>
      <c r="D328" s="81"/>
      <c r="E328" s="81"/>
    </row>
    <row r="330" spans="1:8">
      <c r="A330" s="16" t="s">
        <v>33</v>
      </c>
    </row>
    <row r="331" spans="1:8" ht="18.75">
      <c r="A331" s="13" t="s">
        <v>36</v>
      </c>
      <c r="C331" s="14">
        <v>6</v>
      </c>
    </row>
    <row r="332" spans="1:8" ht="18.75">
      <c r="A332" s="13" t="s">
        <v>45</v>
      </c>
      <c r="C332" s="14">
        <v>7</v>
      </c>
    </row>
    <row r="333" spans="1:8" ht="18.75">
      <c r="A333" s="13" t="s">
        <v>37</v>
      </c>
      <c r="C333" s="14">
        <v>1</v>
      </c>
    </row>
    <row r="334" spans="1:8" ht="18.75">
      <c r="A334" s="13" t="s">
        <v>38</v>
      </c>
      <c r="C334" s="14">
        <v>1</v>
      </c>
    </row>
    <row r="335" spans="1:8" ht="19.5" thickBot="1">
      <c r="A335" s="13" t="s">
        <v>39</v>
      </c>
      <c r="C335" s="14" t="s">
        <v>77</v>
      </c>
    </row>
    <row r="336" spans="1:8" ht="21.75" thickTop="1" thickBot="1">
      <c r="B336" s="25">
        <v>1</v>
      </c>
      <c r="C336" s="77">
        <v>2</v>
      </c>
      <c r="D336" s="74">
        <v>3</v>
      </c>
      <c r="E336" s="75">
        <v>4</v>
      </c>
    </row>
    <row r="337" spans="1:7" ht="21.75" thickTop="1" thickBot="1">
      <c r="B337" s="71"/>
      <c r="C337" s="69"/>
      <c r="D337" s="69"/>
      <c r="E337" s="73"/>
    </row>
    <row r="338" spans="1:7" ht="16.5" thickTop="1">
      <c r="A338" s="13" t="s">
        <v>42</v>
      </c>
      <c r="B338" s="260" t="s">
        <v>2037</v>
      </c>
      <c r="C338" s="258"/>
    </row>
    <row r="340" spans="1:7" ht="25.5">
      <c r="A340" s="1115" t="s">
        <v>532</v>
      </c>
      <c r="B340" s="259" t="s">
        <v>1982</v>
      </c>
      <c r="D340" s="81"/>
      <c r="E340" s="81"/>
      <c r="F340" s="81"/>
    </row>
    <row r="342" spans="1:7">
      <c r="A342" s="16" t="s">
        <v>33</v>
      </c>
    </row>
    <row r="343" spans="1:7" ht="18.75">
      <c r="A343" s="13" t="s">
        <v>36</v>
      </c>
      <c r="C343" s="14">
        <v>11</v>
      </c>
    </row>
    <row r="344" spans="1:7" ht="18.75">
      <c r="A344" s="13" t="s">
        <v>37</v>
      </c>
      <c r="C344" s="14">
        <v>16</v>
      </c>
    </row>
    <row r="345" spans="1:7" ht="18.75">
      <c r="A345" s="13" t="s">
        <v>38</v>
      </c>
      <c r="C345" s="14">
        <v>14</v>
      </c>
    </row>
    <row r="346" spans="1:7" ht="19.5" thickBot="1">
      <c r="A346" s="13" t="s">
        <v>39</v>
      </c>
      <c r="C346" s="14" t="s">
        <v>118</v>
      </c>
    </row>
    <row r="347" spans="1:7" ht="21.75" thickTop="1" thickBot="1">
      <c r="A347" s="16" t="s">
        <v>41</v>
      </c>
      <c r="B347" s="25">
        <v>1</v>
      </c>
      <c r="C347" s="77">
        <v>2</v>
      </c>
      <c r="D347" s="74">
        <v>3</v>
      </c>
      <c r="E347" s="75">
        <v>4</v>
      </c>
      <c r="F347" s="75">
        <v>5</v>
      </c>
      <c r="G347" s="76">
        <v>6</v>
      </c>
    </row>
    <row r="348" spans="1:7" ht="21.75" thickTop="1" thickBot="1">
      <c r="A348" s="17"/>
      <c r="B348" s="71"/>
      <c r="C348" s="69"/>
      <c r="D348" s="69"/>
      <c r="E348" s="69"/>
      <c r="F348" s="73"/>
      <c r="G348" s="72"/>
    </row>
    <row r="349" spans="1:7" ht="16.5" thickTop="1">
      <c r="A349" s="13" t="s">
        <v>42</v>
      </c>
      <c r="B349" s="260" t="s">
        <v>1981</v>
      </c>
      <c r="C349" s="258"/>
    </row>
    <row r="351" spans="1:7" ht="25.5">
      <c r="A351" s="1113" t="s">
        <v>532</v>
      </c>
      <c r="B351" s="259" t="s">
        <v>1983</v>
      </c>
      <c r="D351" s="81"/>
      <c r="E351" s="81"/>
      <c r="F351" s="81"/>
    </row>
    <row r="353" spans="1:6">
      <c r="A353" s="16" t="s">
        <v>33</v>
      </c>
    </row>
    <row r="354" spans="1:6" ht="18.75">
      <c r="A354" s="13" t="s">
        <v>36</v>
      </c>
      <c r="C354" s="14">
        <v>10</v>
      </c>
    </row>
    <row r="355" spans="1:6" ht="18.75">
      <c r="A355" s="13" t="s">
        <v>37</v>
      </c>
      <c r="C355" s="14">
        <v>8</v>
      </c>
    </row>
    <row r="356" spans="1:6" ht="18.75">
      <c r="A356" s="13" t="s">
        <v>38</v>
      </c>
      <c r="C356" s="14">
        <v>7</v>
      </c>
    </row>
    <row r="357" spans="1:6" ht="19.5" thickBot="1">
      <c r="A357" s="13" t="s">
        <v>39</v>
      </c>
      <c r="C357" s="14" t="s">
        <v>1980</v>
      </c>
    </row>
    <row r="358" spans="1:6" ht="21.75" thickTop="1" thickBot="1">
      <c r="A358" s="16" t="s">
        <v>41</v>
      </c>
      <c r="B358" s="25">
        <v>1</v>
      </c>
      <c r="C358" s="77">
        <v>2</v>
      </c>
      <c r="D358" s="75">
        <v>3</v>
      </c>
      <c r="E358" s="75">
        <v>4</v>
      </c>
      <c r="F358" s="76">
        <v>5</v>
      </c>
    </row>
    <row r="359" spans="1:6" ht="21.75" thickTop="1" thickBot="1">
      <c r="A359" s="17"/>
      <c r="B359" s="71"/>
      <c r="C359" s="69"/>
      <c r="D359" s="69"/>
      <c r="E359" s="69"/>
      <c r="F359" s="72"/>
    </row>
    <row r="360" spans="1:6" ht="16.5" thickTop="1">
      <c r="A360" s="13" t="s">
        <v>42</v>
      </c>
      <c r="B360" s="260" t="s">
        <v>1981</v>
      </c>
      <c r="C360" s="258"/>
    </row>
  </sheetData>
  <pageMargins left="0.70866141732283472" right="0.51181102362204722" top="0.59055118110236227" bottom="0.59055118110236227" header="0.31496062992125984" footer="0.31496062992125984"/>
  <pageSetup paperSize="9" scale="83" fitToHeight="0" orientation="portrait" r:id="rId1"/>
  <rowBreaks count="2" manualBreakCount="2">
    <brk id="303" max="16383" man="1"/>
    <brk id="338" max="16383" man="1"/>
  </rowBreaks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5565B2-A541-499F-815C-E8B16F5B7D7B}">
  <sheetPr>
    <pageSetUpPr fitToPage="1"/>
  </sheetPr>
  <dimension ref="A1:N33"/>
  <sheetViews>
    <sheetView workbookViewId="0">
      <selection sqref="A1:L20"/>
    </sheetView>
  </sheetViews>
  <sheetFormatPr defaultRowHeight="15"/>
  <cols>
    <col min="10" max="10" width="38.42578125" customWidth="1"/>
    <col min="11" max="11" width="4.42578125" customWidth="1"/>
    <col min="13" max="13" width="10.5703125" customWidth="1"/>
  </cols>
  <sheetData>
    <row r="1" spans="1:14" ht="25.5">
      <c r="A1" s="259" t="s">
        <v>531</v>
      </c>
      <c r="B1" s="81"/>
      <c r="C1" s="259" t="s">
        <v>827</v>
      </c>
      <c r="D1" s="81"/>
      <c r="E1" s="81"/>
      <c r="F1" s="81"/>
    </row>
    <row r="3" spans="1:14" ht="15.75" thickBot="1">
      <c r="A3" s="16" t="s">
        <v>33</v>
      </c>
    </row>
    <row r="4" spans="1:14" ht="21.75" thickTop="1" thickBot="1">
      <c r="A4" s="13" t="s">
        <v>36</v>
      </c>
      <c r="C4" s="14">
        <v>15</v>
      </c>
      <c r="I4" s="282" t="s">
        <v>532</v>
      </c>
      <c r="J4" s="886" t="s">
        <v>938</v>
      </c>
      <c r="K4" s="887" t="s">
        <v>444</v>
      </c>
      <c r="L4" s="692"/>
    </row>
    <row r="5" spans="1:14" ht="21.75" thickTop="1" thickBot="1">
      <c r="A5" s="13" t="s">
        <v>37</v>
      </c>
      <c r="C5" s="14">
        <v>11</v>
      </c>
      <c r="I5" s="306" t="s">
        <v>531</v>
      </c>
      <c r="J5" s="886" t="s">
        <v>1806</v>
      </c>
      <c r="K5" s="889" t="s">
        <v>623</v>
      </c>
      <c r="L5" s="1602"/>
    </row>
    <row r="6" spans="1:14" ht="20.25" thickTop="1" thickBot="1">
      <c r="A6" s="13" t="s">
        <v>38</v>
      </c>
      <c r="C6" s="14">
        <v>7</v>
      </c>
      <c r="I6" s="1342" t="s">
        <v>531</v>
      </c>
      <c r="J6" s="1343" t="s">
        <v>967</v>
      </c>
      <c r="K6" s="1344" t="s">
        <v>623</v>
      </c>
      <c r="L6" s="1344">
        <v>2</v>
      </c>
      <c r="N6" s="1344"/>
    </row>
    <row r="7" spans="1:14" ht="20.25" thickTop="1" thickBot="1">
      <c r="A7" s="13" t="s">
        <v>39</v>
      </c>
      <c r="C7" s="14" t="s">
        <v>69</v>
      </c>
      <c r="I7" s="1346" t="s">
        <v>531</v>
      </c>
      <c r="J7" s="312" t="s">
        <v>966</v>
      </c>
      <c r="K7" s="313" t="s">
        <v>444</v>
      </c>
      <c r="L7" s="1344">
        <v>2</v>
      </c>
      <c r="N7" s="313"/>
    </row>
    <row r="8" spans="1:14" ht="21.75" thickTop="1" thickBot="1">
      <c r="A8" s="16" t="s">
        <v>41</v>
      </c>
      <c r="B8" s="25">
        <v>1</v>
      </c>
      <c r="C8" s="77">
        <v>2</v>
      </c>
      <c r="D8" s="74">
        <v>3</v>
      </c>
      <c r="E8" s="74">
        <v>4</v>
      </c>
      <c r="F8" s="75">
        <v>5</v>
      </c>
      <c r="G8" s="75">
        <v>6</v>
      </c>
      <c r="H8" s="76">
        <v>7</v>
      </c>
      <c r="I8" s="1346" t="s">
        <v>533</v>
      </c>
      <c r="J8" s="312" t="s">
        <v>968</v>
      </c>
      <c r="K8" s="313" t="s">
        <v>444</v>
      </c>
      <c r="L8" s="1344">
        <v>2</v>
      </c>
      <c r="N8" s="313"/>
    </row>
    <row r="9" spans="1:14" ht="21.75" thickTop="1" thickBot="1">
      <c r="A9" s="17"/>
      <c r="B9" s="71"/>
      <c r="C9" s="71"/>
      <c r="D9" s="69"/>
      <c r="E9" s="70"/>
      <c r="F9" s="70"/>
      <c r="G9" s="73"/>
      <c r="H9" s="72"/>
      <c r="I9" s="1350" t="s">
        <v>532</v>
      </c>
      <c r="J9" s="85" t="s">
        <v>1990</v>
      </c>
      <c r="K9" s="313" t="s">
        <v>444</v>
      </c>
      <c r="L9" s="1344">
        <v>2</v>
      </c>
      <c r="N9" s="313"/>
    </row>
    <row r="10" spans="1:14" ht="21.95" customHeight="1" thickTop="1" thickBot="1">
      <c r="A10" s="13" t="s">
        <v>42</v>
      </c>
      <c r="B10" s="260" t="s">
        <v>828</v>
      </c>
      <c r="C10" s="258"/>
      <c r="I10" s="1351" t="s">
        <v>532</v>
      </c>
      <c r="J10" s="85" t="s">
        <v>1990</v>
      </c>
      <c r="K10" s="313" t="s">
        <v>623</v>
      </c>
      <c r="L10" s="1344">
        <v>2</v>
      </c>
      <c r="N10" s="313"/>
    </row>
    <row r="11" spans="1:14" ht="21.95" customHeight="1" thickTop="1" thickBot="1">
      <c r="I11" s="1350" t="s">
        <v>532</v>
      </c>
      <c r="J11" s="85" t="s">
        <v>1999</v>
      </c>
      <c r="K11" s="313" t="s">
        <v>444</v>
      </c>
      <c r="L11" s="1344">
        <v>2</v>
      </c>
      <c r="N11" s="313"/>
    </row>
    <row r="12" spans="1:14" ht="21.95" customHeight="1" thickTop="1" thickBot="1">
      <c r="I12" s="1346" t="s">
        <v>533</v>
      </c>
      <c r="J12" s="312" t="s">
        <v>977</v>
      </c>
      <c r="K12" s="313" t="s">
        <v>444</v>
      </c>
      <c r="L12" s="1344">
        <v>2</v>
      </c>
      <c r="N12" s="313"/>
    </row>
    <row r="13" spans="1:14" ht="21.95" customHeight="1" thickTop="1" thickBot="1">
      <c r="I13" s="1346" t="s">
        <v>533</v>
      </c>
      <c r="J13" s="312" t="s">
        <v>971</v>
      </c>
      <c r="K13" s="313" t="s">
        <v>623</v>
      </c>
      <c r="L13" s="1344">
        <v>2</v>
      </c>
      <c r="N13" s="313"/>
    </row>
    <row r="14" spans="1:14" ht="21.95" customHeight="1" thickTop="1" thickBot="1">
      <c r="I14" s="1350" t="s">
        <v>531</v>
      </c>
      <c r="J14" s="312" t="s">
        <v>974</v>
      </c>
      <c r="K14" s="313" t="s">
        <v>444</v>
      </c>
      <c r="L14" s="1344">
        <v>2</v>
      </c>
      <c r="N14" s="313"/>
    </row>
    <row r="15" spans="1:14" ht="21.95" customHeight="1" thickTop="1" thickBot="1">
      <c r="I15" s="1350" t="s">
        <v>531</v>
      </c>
      <c r="J15" s="312" t="s">
        <v>975</v>
      </c>
      <c r="K15" s="313" t="s">
        <v>444</v>
      </c>
      <c r="L15" s="1344">
        <v>2</v>
      </c>
      <c r="N15" s="313"/>
    </row>
    <row r="16" spans="1:14" ht="21.95" customHeight="1" thickTop="1" thickBot="1">
      <c r="I16" s="1346" t="s">
        <v>531</v>
      </c>
      <c r="J16" s="312" t="s">
        <v>969</v>
      </c>
      <c r="K16" s="313" t="s">
        <v>444</v>
      </c>
      <c r="L16" s="1344">
        <v>2</v>
      </c>
      <c r="N16" s="313"/>
    </row>
    <row r="17" spans="9:14" ht="21.95" customHeight="1" thickTop="1" thickBot="1">
      <c r="I17" s="1350" t="s">
        <v>531</v>
      </c>
      <c r="J17" s="1340" t="s">
        <v>980</v>
      </c>
      <c r="K17" s="1341" t="s">
        <v>444</v>
      </c>
      <c r="L17" s="1344">
        <v>2</v>
      </c>
      <c r="N17" s="313"/>
    </row>
    <row r="18" spans="9:14" ht="21.95" customHeight="1" thickTop="1" thickBot="1">
      <c r="I18" s="1350" t="s">
        <v>532</v>
      </c>
      <c r="J18" s="1340" t="s">
        <v>981</v>
      </c>
      <c r="K18" s="1341" t="s">
        <v>623</v>
      </c>
      <c r="L18" s="1344">
        <v>2</v>
      </c>
      <c r="N18" s="313"/>
    </row>
    <row r="19" spans="9:14" ht="21.95" customHeight="1" thickTop="1" thickBot="1">
      <c r="I19" s="1346" t="s">
        <v>531</v>
      </c>
      <c r="J19" s="312" t="s">
        <v>978</v>
      </c>
      <c r="K19" s="313" t="s">
        <v>444</v>
      </c>
      <c r="L19" s="1344">
        <v>2</v>
      </c>
      <c r="N19" s="313"/>
    </row>
    <row r="20" spans="9:14" ht="21.95" customHeight="1" thickTop="1">
      <c r="I20" s="1351" t="s">
        <v>532</v>
      </c>
      <c r="J20" s="85" t="s">
        <v>2003</v>
      </c>
      <c r="K20" s="313" t="s">
        <v>444</v>
      </c>
      <c r="L20" s="1344">
        <v>2</v>
      </c>
      <c r="N20" s="313"/>
    </row>
    <row r="21" spans="9:14" ht="21.95" customHeight="1">
      <c r="N21" s="313"/>
    </row>
    <row r="22" spans="9:14" ht="21.95" customHeight="1">
      <c r="N22" s="313"/>
    </row>
    <row r="23" spans="9:14" ht="21.95" customHeight="1">
      <c r="N23" s="313"/>
    </row>
    <row r="24" spans="9:14" ht="21.95" customHeight="1">
      <c r="N24" s="313"/>
    </row>
    <row r="25" spans="9:14" ht="21.95" customHeight="1">
      <c r="N25" s="313"/>
    </row>
    <row r="26" spans="9:14" ht="21.95" customHeight="1">
      <c r="N26" s="313"/>
    </row>
    <row r="27" spans="9:14" ht="21.95" customHeight="1">
      <c r="N27" s="313"/>
    </row>
    <row r="28" spans="9:14" ht="21.95" customHeight="1">
      <c r="N28" s="313"/>
    </row>
    <row r="29" spans="9:14" ht="21.95" customHeight="1">
      <c r="N29" s="313"/>
    </row>
    <row r="30" spans="9:14" ht="21.95" customHeight="1">
      <c r="N30" s="313"/>
    </row>
    <row r="31" spans="9:14" ht="21.95" customHeight="1">
      <c r="N31" s="313"/>
    </row>
    <row r="32" spans="9:14" ht="21.95" customHeight="1">
      <c r="N32" s="313"/>
    </row>
    <row r="33" spans="14:14" ht="21.95" customHeight="1">
      <c r="N33" s="313"/>
    </row>
  </sheetData>
  <pageMargins left="0.7" right="0.7" top="0.75" bottom="0.75" header="0.3" footer="0.3"/>
  <pageSetup paperSize="9" scale="85" fitToHeight="0" orientation="landscape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Q118"/>
  <sheetViews>
    <sheetView topLeftCell="A6" workbookViewId="0">
      <selection activeCell="B4" sqref="B4"/>
    </sheetView>
  </sheetViews>
  <sheetFormatPr defaultRowHeight="18.75"/>
  <cols>
    <col min="1" max="1" width="9.140625" style="292" customWidth="1"/>
    <col min="2" max="2" width="37.85546875" customWidth="1"/>
    <col min="3" max="3" width="8.42578125" style="293" customWidth="1"/>
    <col min="4" max="4" width="5.7109375" style="293" customWidth="1"/>
    <col min="5" max="5" width="8.42578125" style="293" customWidth="1"/>
    <col min="6" max="6" width="13.28515625" style="237" customWidth="1"/>
    <col min="7" max="7" width="13.7109375" style="237" customWidth="1"/>
    <col min="8" max="8" width="12.85546875" customWidth="1"/>
    <col min="10" max="10" width="38" customWidth="1"/>
    <col min="11" max="11" width="8.5703125" style="293" customWidth="1"/>
    <col min="15" max="15" width="34.5703125" customWidth="1"/>
  </cols>
  <sheetData>
    <row r="1" spans="1:17" ht="20.25" thickBot="1">
      <c r="A1" s="294"/>
      <c r="B1" s="340" t="s">
        <v>983</v>
      </c>
      <c r="C1" s="296"/>
      <c r="D1" s="296"/>
      <c r="E1" s="296"/>
      <c r="K1" s="296"/>
    </row>
    <row r="2" spans="1:17" ht="22.5" thickTop="1" thickBot="1">
      <c r="A2" s="294"/>
      <c r="B2" s="340"/>
      <c r="C2" s="296"/>
      <c r="D2" s="296"/>
      <c r="E2" s="296"/>
      <c r="F2" s="1338" t="s">
        <v>1800</v>
      </c>
      <c r="G2" s="1338" t="s">
        <v>1814</v>
      </c>
      <c r="I2" s="898"/>
      <c r="J2" s="710"/>
      <c r="K2" s="296"/>
      <c r="L2" s="710" t="s">
        <v>91</v>
      </c>
      <c r="M2" s="894" t="s">
        <v>92</v>
      </c>
    </row>
    <row r="3" spans="1:17" ht="20.25" thickTop="1" thickBot="1">
      <c r="A3" s="1342" t="s">
        <v>531</v>
      </c>
      <c r="B3" s="1343" t="s">
        <v>967</v>
      </c>
      <c r="C3" s="1344" t="s">
        <v>623</v>
      </c>
      <c r="D3" s="1344">
        <v>2</v>
      </c>
      <c r="E3" s="1344"/>
      <c r="F3" s="1345">
        <v>10</v>
      </c>
      <c r="G3" s="5"/>
      <c r="H3" s="4"/>
      <c r="J3" s="895" t="s">
        <v>967</v>
      </c>
      <c r="K3" s="313" t="s">
        <v>623</v>
      </c>
      <c r="L3" s="678">
        <v>10</v>
      </c>
      <c r="O3" s="895" t="s">
        <v>975</v>
      </c>
      <c r="P3" s="678">
        <v>13</v>
      </c>
    </row>
    <row r="4" spans="1:17" ht="22.5" thickTop="1" thickBot="1">
      <c r="A4" s="1346" t="s">
        <v>531</v>
      </c>
      <c r="B4" s="312" t="s">
        <v>966</v>
      </c>
      <c r="C4" s="313" t="s">
        <v>444</v>
      </c>
      <c r="D4" s="1344">
        <v>2</v>
      </c>
      <c r="E4" s="313"/>
      <c r="F4" s="237">
        <v>15</v>
      </c>
      <c r="G4"/>
      <c r="H4" s="2"/>
      <c r="J4" s="895" t="s">
        <v>966</v>
      </c>
      <c r="K4" s="313" t="s">
        <v>444</v>
      </c>
      <c r="L4" s="678">
        <v>15</v>
      </c>
      <c r="O4" s="895" t="s">
        <v>1843</v>
      </c>
      <c r="P4" s="678">
        <v>1</v>
      </c>
      <c r="Q4" s="926">
        <v>6</v>
      </c>
    </row>
    <row r="5" spans="1:17" ht="22.5" thickTop="1" thickBot="1">
      <c r="A5" s="1347" t="s">
        <v>533</v>
      </c>
      <c r="B5" s="85" t="s">
        <v>2001</v>
      </c>
      <c r="C5" s="313" t="s">
        <v>908</v>
      </c>
      <c r="D5" s="1344">
        <v>2</v>
      </c>
      <c r="E5" s="313"/>
      <c r="F5" s="237">
        <v>22</v>
      </c>
      <c r="G5" s="858"/>
      <c r="H5" s="1348"/>
      <c r="J5" s="1122" t="s">
        <v>2001</v>
      </c>
      <c r="K5" s="313" t="s">
        <v>908</v>
      </c>
      <c r="L5" s="678">
        <v>22</v>
      </c>
      <c r="M5" s="858"/>
      <c r="N5" s="858"/>
      <c r="O5" s="895" t="s">
        <v>1842</v>
      </c>
      <c r="P5" s="678">
        <v>1</v>
      </c>
      <c r="Q5" s="904">
        <v>3</v>
      </c>
    </row>
    <row r="6" spans="1:17" ht="22.5" thickTop="1" thickBot="1">
      <c r="A6" s="1349" t="s">
        <v>533</v>
      </c>
      <c r="B6" s="312" t="s">
        <v>976</v>
      </c>
      <c r="C6" s="313" t="s">
        <v>931</v>
      </c>
      <c r="D6" s="1344">
        <v>2</v>
      </c>
      <c r="E6" s="313"/>
      <c r="F6" s="237">
        <v>19</v>
      </c>
      <c r="G6"/>
      <c r="H6" s="2"/>
      <c r="J6" s="895" t="s">
        <v>976</v>
      </c>
      <c r="K6" s="313" t="s">
        <v>931</v>
      </c>
      <c r="L6" s="678">
        <v>19</v>
      </c>
      <c r="O6" s="896" t="s">
        <v>1845</v>
      </c>
      <c r="P6" s="678">
        <v>4</v>
      </c>
      <c r="Q6" s="875">
        <v>6</v>
      </c>
    </row>
    <row r="7" spans="1:17" ht="22.5" thickTop="1" thickBot="1">
      <c r="A7" s="1347" t="s">
        <v>533</v>
      </c>
      <c r="B7" s="85" t="s">
        <v>2002</v>
      </c>
      <c r="C7" s="313" t="s">
        <v>908</v>
      </c>
      <c r="D7" s="1344">
        <v>2</v>
      </c>
      <c r="E7" s="313"/>
      <c r="F7" s="237">
        <v>20</v>
      </c>
      <c r="G7" s="858"/>
      <c r="H7" s="1348"/>
      <c r="J7" s="1122" t="s">
        <v>2002</v>
      </c>
      <c r="K7" s="313" t="s">
        <v>908</v>
      </c>
      <c r="L7" s="678">
        <v>20</v>
      </c>
      <c r="M7" s="858"/>
      <c r="N7" s="858"/>
      <c r="O7" s="896" t="s">
        <v>980</v>
      </c>
      <c r="P7" s="678">
        <v>7</v>
      </c>
    </row>
    <row r="8" spans="1:17" ht="20.25" thickTop="1" thickBot="1">
      <c r="A8" s="1349" t="s">
        <v>533</v>
      </c>
      <c r="B8" s="312" t="s">
        <v>1919</v>
      </c>
      <c r="C8" s="313" t="s">
        <v>931</v>
      </c>
      <c r="D8" s="1344">
        <v>2</v>
      </c>
      <c r="E8" s="313"/>
      <c r="F8" s="237">
        <v>18</v>
      </c>
      <c r="G8"/>
      <c r="H8" s="2"/>
      <c r="J8" s="895" t="s">
        <v>973</v>
      </c>
      <c r="K8" s="313" t="s">
        <v>931</v>
      </c>
      <c r="L8" s="678">
        <v>18</v>
      </c>
      <c r="O8" s="896" t="s">
        <v>981</v>
      </c>
      <c r="P8" s="678">
        <v>4</v>
      </c>
    </row>
    <row r="9" spans="1:17" ht="20.25" thickTop="1" thickBot="1">
      <c r="A9" s="1349" t="s">
        <v>533</v>
      </c>
      <c r="B9" s="312" t="s">
        <v>970</v>
      </c>
      <c r="C9" s="313" t="s">
        <v>931</v>
      </c>
      <c r="D9" s="1344">
        <v>2</v>
      </c>
      <c r="E9" s="313"/>
      <c r="F9" s="237">
        <v>18</v>
      </c>
      <c r="G9"/>
      <c r="H9" s="2"/>
      <c r="J9" s="895" t="s">
        <v>970</v>
      </c>
      <c r="K9" s="313" t="s">
        <v>931</v>
      </c>
      <c r="L9" s="678">
        <v>18</v>
      </c>
      <c r="O9" s="895" t="s">
        <v>978</v>
      </c>
      <c r="P9" s="678">
        <v>7</v>
      </c>
    </row>
    <row r="10" spans="1:17" ht="22.5" thickTop="1" thickBot="1">
      <c r="A10" s="1346" t="s">
        <v>533</v>
      </c>
      <c r="B10" s="312" t="s">
        <v>968</v>
      </c>
      <c r="C10" s="313" t="s">
        <v>444</v>
      </c>
      <c r="D10" s="1344">
        <v>2</v>
      </c>
      <c r="E10" s="313"/>
      <c r="F10" s="237">
        <v>17</v>
      </c>
      <c r="G10"/>
      <c r="H10" s="2"/>
      <c r="J10" s="895" t="s">
        <v>968</v>
      </c>
      <c r="K10" s="313" t="s">
        <v>444</v>
      </c>
      <c r="L10" s="678">
        <v>17</v>
      </c>
      <c r="O10" s="895" t="s">
        <v>1844</v>
      </c>
      <c r="P10" s="678">
        <v>11</v>
      </c>
      <c r="Q10" s="875">
        <v>6</v>
      </c>
    </row>
    <row r="11" spans="1:17" ht="22.5" thickTop="1" thickBot="1">
      <c r="A11" s="1350" t="s">
        <v>532</v>
      </c>
      <c r="B11" s="85" t="s">
        <v>1990</v>
      </c>
      <c r="C11" s="313" t="s">
        <v>444</v>
      </c>
      <c r="D11" s="1344">
        <v>2</v>
      </c>
      <c r="E11" s="313"/>
      <c r="F11" s="237">
        <v>14</v>
      </c>
      <c r="G11" s="858"/>
      <c r="H11" s="1348"/>
      <c r="J11" s="1122" t="s">
        <v>1990</v>
      </c>
      <c r="K11" s="313" t="s">
        <v>444</v>
      </c>
      <c r="L11" s="678">
        <v>14</v>
      </c>
      <c r="M11" s="858"/>
      <c r="N11" s="858"/>
    </row>
    <row r="12" spans="1:17" ht="22.5" thickTop="1" thickBot="1">
      <c r="A12" s="1351" t="s">
        <v>532</v>
      </c>
      <c r="B12" s="85" t="s">
        <v>1990</v>
      </c>
      <c r="C12" s="313" t="s">
        <v>623</v>
      </c>
      <c r="D12" s="1344">
        <v>2</v>
      </c>
      <c r="E12" s="313"/>
      <c r="F12" s="237">
        <v>7</v>
      </c>
      <c r="G12" s="858"/>
      <c r="H12" s="1348"/>
      <c r="J12" s="1122" t="s">
        <v>1990</v>
      </c>
      <c r="K12" s="313" t="s">
        <v>623</v>
      </c>
      <c r="L12" s="678">
        <v>7</v>
      </c>
      <c r="M12" s="858"/>
      <c r="N12" s="858"/>
    </row>
    <row r="13" spans="1:17" ht="22.5" thickTop="1" thickBot="1">
      <c r="A13" s="1350" t="s">
        <v>532</v>
      </c>
      <c r="B13" s="85" t="s">
        <v>1999</v>
      </c>
      <c r="C13" s="313" t="s">
        <v>444</v>
      </c>
      <c r="D13" s="1344">
        <v>2</v>
      </c>
      <c r="E13" s="313"/>
      <c r="F13" s="237">
        <v>11</v>
      </c>
      <c r="G13" s="858"/>
      <c r="H13" s="1348"/>
      <c r="J13" s="1122" t="s">
        <v>1999</v>
      </c>
      <c r="K13" s="313" t="s">
        <v>444</v>
      </c>
      <c r="L13" s="678">
        <v>11</v>
      </c>
      <c r="M13" s="858"/>
      <c r="N13" s="858"/>
    </row>
    <row r="14" spans="1:17" ht="22.5" thickTop="1" thickBot="1">
      <c r="A14" s="1347" t="s">
        <v>532</v>
      </c>
      <c r="B14" s="85" t="s">
        <v>2000</v>
      </c>
      <c r="C14" s="313" t="s">
        <v>349</v>
      </c>
      <c r="D14" s="1344">
        <v>2</v>
      </c>
      <c r="E14" s="313"/>
      <c r="F14" s="237">
        <v>1</v>
      </c>
      <c r="G14" s="965">
        <v>7</v>
      </c>
      <c r="H14" s="1352">
        <v>7</v>
      </c>
      <c r="J14" s="1122" t="s">
        <v>2000</v>
      </c>
      <c r="K14" s="313" t="s">
        <v>349</v>
      </c>
      <c r="L14" s="678">
        <v>1</v>
      </c>
      <c r="M14" s="904">
        <v>7</v>
      </c>
      <c r="N14" s="1125">
        <v>7</v>
      </c>
    </row>
    <row r="15" spans="1:17" ht="20.25" thickTop="1" thickBot="1">
      <c r="A15" s="1346" t="s">
        <v>533</v>
      </c>
      <c r="B15" s="312" t="s">
        <v>977</v>
      </c>
      <c r="C15" s="313" t="s">
        <v>444</v>
      </c>
      <c r="D15" s="1344">
        <v>2</v>
      </c>
      <c r="E15" s="313"/>
      <c r="F15" s="237">
        <v>8</v>
      </c>
      <c r="G15"/>
      <c r="H15" s="2"/>
      <c r="J15" s="895" t="s">
        <v>977</v>
      </c>
      <c r="K15" s="313" t="s">
        <v>444</v>
      </c>
      <c r="L15" s="678">
        <v>8</v>
      </c>
    </row>
    <row r="16" spans="1:17" ht="22.5" thickTop="1" thickBot="1">
      <c r="A16" s="1347" t="s">
        <v>532</v>
      </c>
      <c r="B16" s="312" t="s">
        <v>1841</v>
      </c>
      <c r="C16" s="313" t="s">
        <v>349</v>
      </c>
      <c r="D16" s="1344">
        <v>2</v>
      </c>
      <c r="E16" s="313"/>
      <c r="F16" s="237">
        <v>4</v>
      </c>
      <c r="G16" s="1339">
        <v>9</v>
      </c>
      <c r="H16" s="1353">
        <v>9</v>
      </c>
      <c r="J16" s="895" t="s">
        <v>1841</v>
      </c>
      <c r="K16" s="313" t="s">
        <v>349</v>
      </c>
      <c r="L16" s="678">
        <v>4</v>
      </c>
      <c r="M16" s="926">
        <v>9</v>
      </c>
      <c r="N16" s="1126">
        <v>9</v>
      </c>
    </row>
    <row r="17" spans="1:14" ht="20.25" thickTop="1" thickBot="1">
      <c r="A17" s="1347" t="s">
        <v>534</v>
      </c>
      <c r="B17" s="312" t="s">
        <v>972</v>
      </c>
      <c r="C17" s="313" t="s">
        <v>349</v>
      </c>
      <c r="D17" s="1344">
        <v>2</v>
      </c>
      <c r="E17" s="313"/>
      <c r="F17" s="237">
        <v>4</v>
      </c>
      <c r="G17"/>
      <c r="H17" s="2"/>
      <c r="J17" s="895" t="s">
        <v>972</v>
      </c>
      <c r="K17" s="313" t="s">
        <v>349</v>
      </c>
      <c r="L17" s="678">
        <v>4</v>
      </c>
    </row>
    <row r="18" spans="1:14" ht="20.25" thickTop="1" thickBot="1">
      <c r="A18" s="1346" t="s">
        <v>531</v>
      </c>
      <c r="B18" s="312" t="s">
        <v>971</v>
      </c>
      <c r="C18" s="313" t="s">
        <v>623</v>
      </c>
      <c r="D18" s="1344">
        <v>2</v>
      </c>
      <c r="E18" s="313"/>
      <c r="F18" s="237">
        <v>4</v>
      </c>
      <c r="G18"/>
      <c r="H18" s="2"/>
      <c r="J18" s="895" t="s">
        <v>971</v>
      </c>
      <c r="K18" s="313" t="s">
        <v>623</v>
      </c>
      <c r="L18" s="678">
        <v>4</v>
      </c>
    </row>
    <row r="19" spans="1:14" ht="20.25" thickTop="1" thickBot="1">
      <c r="A19" s="1350" t="s">
        <v>531</v>
      </c>
      <c r="B19" s="312" t="s">
        <v>974</v>
      </c>
      <c r="C19" s="313" t="s">
        <v>444</v>
      </c>
      <c r="D19" s="1344">
        <v>2</v>
      </c>
      <c r="E19" s="313"/>
      <c r="F19" s="237">
        <v>15</v>
      </c>
      <c r="G19"/>
      <c r="H19" s="2"/>
      <c r="J19" s="895" t="s">
        <v>974</v>
      </c>
      <c r="K19" s="313" t="s">
        <v>444</v>
      </c>
      <c r="L19" s="678">
        <v>15</v>
      </c>
    </row>
    <row r="20" spans="1:14" ht="20.25" thickTop="1" thickBot="1">
      <c r="A20" s="1350" t="s">
        <v>531</v>
      </c>
      <c r="B20" s="312" t="s">
        <v>975</v>
      </c>
      <c r="C20" s="313" t="s">
        <v>444</v>
      </c>
      <c r="D20" s="1344">
        <v>2</v>
      </c>
      <c r="E20" s="313"/>
      <c r="F20" s="237">
        <v>13</v>
      </c>
      <c r="G20"/>
      <c r="H20" s="2"/>
      <c r="J20" s="895" t="s">
        <v>975</v>
      </c>
      <c r="K20" s="313" t="s">
        <v>444</v>
      </c>
      <c r="L20" s="678">
        <v>13</v>
      </c>
    </row>
    <row r="21" spans="1:14" ht="22.5" thickTop="1" thickBot="1">
      <c r="A21" s="1347" t="s">
        <v>532</v>
      </c>
      <c r="B21" s="312" t="s">
        <v>1843</v>
      </c>
      <c r="C21" s="313" t="s">
        <v>349</v>
      </c>
      <c r="D21" s="1344">
        <v>2</v>
      </c>
      <c r="E21" s="313"/>
      <c r="F21" s="237">
        <v>1</v>
      </c>
      <c r="G21" s="1339">
        <v>6</v>
      </c>
      <c r="H21" s="1353">
        <v>6</v>
      </c>
      <c r="J21" s="895" t="s">
        <v>1843</v>
      </c>
      <c r="K21" s="313" t="s">
        <v>349</v>
      </c>
      <c r="L21" s="678">
        <v>1</v>
      </c>
      <c r="M21" s="1241">
        <v>6</v>
      </c>
      <c r="N21" s="1126">
        <v>6</v>
      </c>
    </row>
    <row r="22" spans="1:14" ht="20.25" thickTop="1" thickBot="1">
      <c r="A22" s="1346" t="s">
        <v>531</v>
      </c>
      <c r="B22" s="312" t="s">
        <v>969</v>
      </c>
      <c r="C22" s="313" t="s">
        <v>444</v>
      </c>
      <c r="D22" s="1344">
        <v>2</v>
      </c>
      <c r="E22" s="313"/>
      <c r="F22" s="237">
        <v>13</v>
      </c>
      <c r="G22"/>
      <c r="H22" s="2"/>
      <c r="J22" s="895" t="s">
        <v>969</v>
      </c>
      <c r="K22" s="313" t="s">
        <v>444</v>
      </c>
      <c r="L22" s="678">
        <v>13</v>
      </c>
    </row>
    <row r="23" spans="1:14" ht="22.5" thickTop="1" thickBot="1">
      <c r="A23" s="1347" t="s">
        <v>532</v>
      </c>
      <c r="B23" s="312" t="s">
        <v>1840</v>
      </c>
      <c r="C23" s="313" t="s">
        <v>349</v>
      </c>
      <c r="D23" s="1344">
        <v>2</v>
      </c>
      <c r="E23" s="313"/>
      <c r="F23" s="237">
        <v>1</v>
      </c>
      <c r="G23" s="1339">
        <v>6</v>
      </c>
      <c r="H23" s="1353">
        <v>6</v>
      </c>
      <c r="J23" s="895" t="s">
        <v>1840</v>
      </c>
      <c r="K23" s="313" t="s">
        <v>349</v>
      </c>
      <c r="L23" s="678">
        <v>1</v>
      </c>
      <c r="M23" s="926">
        <v>6</v>
      </c>
      <c r="N23" s="1126">
        <v>6</v>
      </c>
    </row>
    <row r="24" spans="1:14" ht="20.25" thickTop="1" thickBot="1">
      <c r="A24" s="1349" t="s">
        <v>533</v>
      </c>
      <c r="B24" s="312" t="s">
        <v>1918</v>
      </c>
      <c r="C24" s="313" t="s">
        <v>931</v>
      </c>
      <c r="D24" s="1344">
        <v>2</v>
      </c>
      <c r="E24" s="313"/>
      <c r="F24" s="237">
        <v>19</v>
      </c>
      <c r="G24"/>
      <c r="H24" s="2"/>
      <c r="J24" s="895" t="s">
        <v>979</v>
      </c>
      <c r="K24" s="313" t="s">
        <v>931</v>
      </c>
      <c r="L24" s="678">
        <v>19</v>
      </c>
    </row>
    <row r="25" spans="1:14" ht="22.5" thickTop="1" thickBot="1">
      <c r="A25" s="1350" t="s">
        <v>531</v>
      </c>
      <c r="B25" s="1340" t="s">
        <v>980</v>
      </c>
      <c r="C25" s="1341" t="s">
        <v>444</v>
      </c>
      <c r="D25" s="1344">
        <v>2</v>
      </c>
      <c r="E25" s="313"/>
      <c r="F25" s="237">
        <v>7</v>
      </c>
      <c r="G25" s="858"/>
      <c r="H25" s="1348"/>
      <c r="J25" s="1120" t="s">
        <v>980</v>
      </c>
      <c r="K25" s="1123" t="s">
        <v>444</v>
      </c>
      <c r="L25" s="678">
        <v>7</v>
      </c>
      <c r="M25" s="858"/>
      <c r="N25" s="858"/>
    </row>
    <row r="26" spans="1:14" ht="20.25" thickTop="1" thickBot="1">
      <c r="A26" s="1350" t="s">
        <v>532</v>
      </c>
      <c r="B26" s="1340" t="s">
        <v>981</v>
      </c>
      <c r="C26" s="1341" t="s">
        <v>623</v>
      </c>
      <c r="D26" s="1344">
        <v>2</v>
      </c>
      <c r="E26" s="313"/>
      <c r="F26" s="237">
        <v>4</v>
      </c>
      <c r="G26"/>
      <c r="H26" s="2"/>
      <c r="J26" s="1120" t="s">
        <v>981</v>
      </c>
      <c r="K26" s="1123" t="s">
        <v>623</v>
      </c>
      <c r="L26" s="678">
        <v>4</v>
      </c>
    </row>
    <row r="27" spans="1:14" ht="22.5" thickTop="1" thickBot="1">
      <c r="A27" s="1347" t="s">
        <v>532</v>
      </c>
      <c r="B27" s="1340" t="s">
        <v>1845</v>
      </c>
      <c r="C27" s="1341" t="s">
        <v>349</v>
      </c>
      <c r="D27" s="1344">
        <v>2</v>
      </c>
      <c r="E27" s="313"/>
      <c r="F27" s="237">
        <v>4</v>
      </c>
      <c r="G27" s="1339">
        <v>6</v>
      </c>
      <c r="H27" s="1348">
        <v>6</v>
      </c>
      <c r="J27" s="1120" t="s">
        <v>1845</v>
      </c>
      <c r="K27" s="1123" t="s">
        <v>349</v>
      </c>
      <c r="L27" s="678">
        <v>4</v>
      </c>
      <c r="M27" s="926">
        <v>6</v>
      </c>
      <c r="N27" s="1124">
        <v>6</v>
      </c>
    </row>
    <row r="28" spans="1:14" ht="20.25" thickTop="1" thickBot="1">
      <c r="A28" s="1346" t="s">
        <v>531</v>
      </c>
      <c r="B28" s="312" t="s">
        <v>978</v>
      </c>
      <c r="C28" s="313" t="s">
        <v>444</v>
      </c>
      <c r="D28" s="1344">
        <v>2</v>
      </c>
      <c r="E28" s="313"/>
      <c r="F28" s="237">
        <v>7</v>
      </c>
      <c r="G28"/>
      <c r="H28" s="2"/>
      <c r="J28" s="895" t="s">
        <v>978</v>
      </c>
      <c r="K28" s="313" t="s">
        <v>444</v>
      </c>
      <c r="L28" s="678">
        <v>7</v>
      </c>
    </row>
    <row r="29" spans="1:14" ht="22.5" thickTop="1" thickBot="1">
      <c r="A29" s="1347" t="s">
        <v>532</v>
      </c>
      <c r="B29" s="312" t="s">
        <v>1844</v>
      </c>
      <c r="C29" s="313" t="s">
        <v>349</v>
      </c>
      <c r="D29" s="1344">
        <v>2</v>
      </c>
      <c r="E29" s="313"/>
      <c r="F29" s="237">
        <v>11</v>
      </c>
      <c r="G29" s="1339">
        <v>6</v>
      </c>
      <c r="H29" s="1348">
        <v>6</v>
      </c>
      <c r="J29" s="895" t="s">
        <v>1844</v>
      </c>
      <c r="K29" s="313" t="s">
        <v>349</v>
      </c>
      <c r="L29" s="678">
        <v>11</v>
      </c>
      <c r="M29" s="926">
        <v>6</v>
      </c>
      <c r="N29" s="1124">
        <v>6</v>
      </c>
    </row>
    <row r="30" spans="1:14" ht="22.5" thickTop="1" thickBot="1">
      <c r="A30" s="1351" t="s">
        <v>532</v>
      </c>
      <c r="B30" s="85" t="s">
        <v>2003</v>
      </c>
      <c r="C30" s="313" t="s">
        <v>444</v>
      </c>
      <c r="D30" s="1344">
        <v>2</v>
      </c>
      <c r="E30" s="313"/>
      <c r="F30" s="237">
        <v>7</v>
      </c>
      <c r="G30" s="858"/>
      <c r="H30" s="1348"/>
      <c r="J30" s="1122" t="s">
        <v>2003</v>
      </c>
      <c r="K30" s="313" t="s">
        <v>444</v>
      </c>
      <c r="L30" s="678">
        <v>7</v>
      </c>
      <c r="M30" s="858"/>
      <c r="N30" s="858"/>
    </row>
    <row r="31" spans="1:14" ht="22.5" thickTop="1" thickBot="1">
      <c r="A31" s="1354" t="s">
        <v>532</v>
      </c>
      <c r="B31" s="1355" t="s">
        <v>2004</v>
      </c>
      <c r="C31" s="1356" t="s">
        <v>349</v>
      </c>
      <c r="D31" s="1344">
        <v>2</v>
      </c>
      <c r="E31" s="313"/>
      <c r="F31" s="1357">
        <v>4</v>
      </c>
      <c r="G31" s="1358">
        <v>11</v>
      </c>
      <c r="H31" s="1359">
        <v>11</v>
      </c>
      <c r="J31" s="1122" t="s">
        <v>2004</v>
      </c>
      <c r="K31" s="313" t="s">
        <v>349</v>
      </c>
      <c r="L31" s="678">
        <v>4</v>
      </c>
      <c r="M31" s="904">
        <v>11</v>
      </c>
      <c r="N31" s="1125">
        <v>11</v>
      </c>
    </row>
    <row r="32" spans="1:14" ht="21.75" thickTop="1">
      <c r="A32" s="315"/>
      <c r="B32" s="85"/>
      <c r="C32" s="313"/>
      <c r="D32" s="313"/>
      <c r="E32" s="313"/>
      <c r="H32" s="965"/>
      <c r="J32" s="85"/>
      <c r="K32" s="313"/>
      <c r="L32" s="237"/>
      <c r="M32" s="237"/>
      <c r="N32" s="965"/>
    </row>
    <row r="33" spans="1:14" ht="21">
      <c r="H33" s="965"/>
      <c r="J33" s="85"/>
      <c r="L33" s="237"/>
      <c r="M33" s="237"/>
      <c r="N33" s="965"/>
    </row>
    <row r="34" spans="1:14">
      <c r="A34" s="738"/>
      <c r="B34" s="1117" t="s">
        <v>1984</v>
      </c>
      <c r="C34" s="1135" t="s">
        <v>756</v>
      </c>
      <c r="D34" s="1135"/>
      <c r="E34" s="1135"/>
      <c r="K34" s="1135" t="s">
        <v>756</v>
      </c>
    </row>
    <row r="35" spans="1:14">
      <c r="A35" s="738"/>
      <c r="B35" s="1117" t="s">
        <v>210</v>
      </c>
      <c r="C35" s="1135" t="s">
        <v>756</v>
      </c>
      <c r="D35" s="1135"/>
      <c r="E35" s="1135"/>
      <c r="K35" s="1135" t="s">
        <v>756</v>
      </c>
    </row>
    <row r="36" spans="1:14">
      <c r="A36" s="738"/>
      <c r="B36" s="1118" t="s">
        <v>1990</v>
      </c>
      <c r="C36" s="1135" t="s">
        <v>756</v>
      </c>
      <c r="D36" s="1135"/>
      <c r="E36" s="1135"/>
      <c r="K36" s="1135" t="s">
        <v>756</v>
      </c>
    </row>
    <row r="37" spans="1:14" ht="21">
      <c r="A37" s="1114" t="s">
        <v>1979</v>
      </c>
      <c r="B37" s="1119" t="s">
        <v>2005</v>
      </c>
      <c r="C37" s="1136" t="s">
        <v>756</v>
      </c>
      <c r="D37" s="1136"/>
      <c r="E37" s="1136"/>
      <c r="K37" s="1136" t="s">
        <v>756</v>
      </c>
    </row>
    <row r="38" spans="1:14">
      <c r="A38" s="738"/>
      <c r="B38" s="1117" t="s">
        <v>1624</v>
      </c>
      <c r="C38" s="1136" t="s">
        <v>756</v>
      </c>
      <c r="D38" s="1136"/>
      <c r="E38" s="1136"/>
      <c r="K38" s="1136" t="s">
        <v>756</v>
      </c>
    </row>
    <row r="39" spans="1:14">
      <c r="A39" s="738"/>
      <c r="B39" s="1117" t="s">
        <v>1986</v>
      </c>
      <c r="C39" s="1136" t="s">
        <v>756</v>
      </c>
      <c r="D39" s="1136"/>
      <c r="E39" s="1136"/>
      <c r="K39" s="1136" t="s">
        <v>756</v>
      </c>
    </row>
    <row r="40" spans="1:14">
      <c r="A40" s="738"/>
      <c r="B40" s="1117" t="s">
        <v>1987</v>
      </c>
      <c r="C40" s="1136" t="s">
        <v>756</v>
      </c>
      <c r="D40" s="1136"/>
      <c r="E40" s="1136"/>
      <c r="K40" s="1136" t="s">
        <v>756</v>
      </c>
    </row>
    <row r="41" spans="1:14">
      <c r="A41" s="738"/>
      <c r="B41" s="1117" t="s">
        <v>1623</v>
      </c>
      <c r="C41" s="1135" t="s">
        <v>756</v>
      </c>
      <c r="D41" s="1135"/>
      <c r="E41" s="1135"/>
      <c r="K41" s="1135" t="s">
        <v>756</v>
      </c>
    </row>
    <row r="42" spans="1:14">
      <c r="A42" s="738"/>
      <c r="B42" s="1117" t="s">
        <v>1985</v>
      </c>
      <c r="C42" s="1136" t="s">
        <v>756</v>
      </c>
      <c r="D42" s="1136"/>
      <c r="E42" s="1136"/>
      <c r="K42" s="1136" t="s">
        <v>756</v>
      </c>
    </row>
    <row r="43" spans="1:14">
      <c r="A43" s="738"/>
      <c r="B43" s="1117" t="s">
        <v>1989</v>
      </c>
      <c r="C43" s="1136" t="s">
        <v>756</v>
      </c>
      <c r="D43" s="1136"/>
      <c r="E43" s="1136"/>
      <c r="K43" s="1136" t="s">
        <v>756</v>
      </c>
    </row>
    <row r="44" spans="1:14">
      <c r="A44" s="738"/>
      <c r="B44" s="1117" t="s">
        <v>1988</v>
      </c>
      <c r="C44" s="1136" t="s">
        <v>756</v>
      </c>
      <c r="D44" s="1136"/>
      <c r="E44" s="1136"/>
      <c r="K44" s="1136" t="s">
        <v>756</v>
      </c>
    </row>
    <row r="45" spans="1:14">
      <c r="A45" s="738" t="s">
        <v>944</v>
      </c>
      <c r="B45" s="1116" t="s">
        <v>1974</v>
      </c>
      <c r="C45" s="1136" t="s">
        <v>756</v>
      </c>
      <c r="D45" s="1136"/>
      <c r="E45" s="1136"/>
      <c r="K45" s="1136" t="s">
        <v>756</v>
      </c>
    </row>
    <row r="46" spans="1:14">
      <c r="A46" s="738"/>
      <c r="B46" s="1117" t="s">
        <v>1984</v>
      </c>
      <c r="C46" s="1135" t="s">
        <v>756</v>
      </c>
      <c r="D46" s="1135"/>
      <c r="E46" s="1135"/>
      <c r="K46" s="1135" t="s">
        <v>756</v>
      </c>
    </row>
    <row r="47" spans="1:14">
      <c r="A47" s="738"/>
      <c r="B47" s="1117" t="s">
        <v>210</v>
      </c>
      <c r="C47" s="1135" t="s">
        <v>756</v>
      </c>
      <c r="D47" s="1135"/>
      <c r="E47" s="1135"/>
      <c r="K47" s="1135" t="s">
        <v>756</v>
      </c>
    </row>
    <row r="48" spans="1:14">
      <c r="A48" s="738"/>
      <c r="B48" s="1118" t="s">
        <v>1990</v>
      </c>
      <c r="C48" s="1135" t="s">
        <v>756</v>
      </c>
      <c r="D48" s="1135"/>
      <c r="E48" s="1135"/>
      <c r="K48" s="1135" t="s">
        <v>756</v>
      </c>
    </row>
    <row r="49" spans="1:11" ht="21">
      <c r="A49" s="1114" t="s">
        <v>1979</v>
      </c>
      <c r="B49" s="1119" t="s">
        <v>1978</v>
      </c>
      <c r="C49" s="1136" t="s">
        <v>756</v>
      </c>
      <c r="D49" s="1136"/>
      <c r="E49" s="1136"/>
      <c r="K49" s="1136" t="s">
        <v>756</v>
      </c>
    </row>
    <row r="50" spans="1:11">
      <c r="A50" s="738"/>
      <c r="B50" s="1117" t="s">
        <v>1624</v>
      </c>
      <c r="C50" s="1136" t="s">
        <v>756</v>
      </c>
      <c r="D50" s="1136"/>
      <c r="E50" s="1136"/>
      <c r="K50" s="1136" t="s">
        <v>756</v>
      </c>
    </row>
    <row r="51" spans="1:11">
      <c r="A51" s="738"/>
      <c r="B51" s="1117" t="s">
        <v>1986</v>
      </c>
      <c r="C51" s="1136" t="s">
        <v>756</v>
      </c>
      <c r="D51" s="1136"/>
      <c r="E51" s="1136"/>
      <c r="K51" s="1136" t="s">
        <v>756</v>
      </c>
    </row>
    <row r="52" spans="1:11">
      <c r="A52" s="738"/>
      <c r="B52" s="1117" t="s">
        <v>1987</v>
      </c>
      <c r="C52" s="1136" t="s">
        <v>756</v>
      </c>
      <c r="D52" s="1136"/>
      <c r="E52" s="1136"/>
      <c r="K52" s="1136" t="s">
        <v>756</v>
      </c>
    </row>
    <row r="53" spans="1:11">
      <c r="A53" s="738"/>
      <c r="B53" s="1117" t="s">
        <v>1623</v>
      </c>
      <c r="C53" s="1135" t="s">
        <v>756</v>
      </c>
      <c r="D53" s="1135"/>
      <c r="E53" s="1135"/>
      <c r="K53" s="1135" t="s">
        <v>756</v>
      </c>
    </row>
    <row r="54" spans="1:11">
      <c r="A54" s="738"/>
      <c r="B54" s="1117" t="s">
        <v>1985</v>
      </c>
      <c r="C54" s="1136" t="s">
        <v>756</v>
      </c>
      <c r="D54" s="1136"/>
      <c r="E54" s="1136"/>
      <c r="K54" s="1136" t="s">
        <v>756</v>
      </c>
    </row>
    <row r="55" spans="1:11">
      <c r="A55" s="738"/>
      <c r="B55" s="1117" t="s">
        <v>1989</v>
      </c>
      <c r="C55" s="1136" t="s">
        <v>756</v>
      </c>
      <c r="D55" s="1136"/>
      <c r="E55" s="1136"/>
      <c r="K55" s="1136" t="s">
        <v>756</v>
      </c>
    </row>
    <row r="56" spans="1:11">
      <c r="A56" s="738"/>
      <c r="B56" s="1117" t="s">
        <v>1988</v>
      </c>
      <c r="C56" s="1136" t="s">
        <v>756</v>
      </c>
      <c r="D56" s="1136"/>
      <c r="E56" s="1136"/>
      <c r="K56" s="1136" t="s">
        <v>756</v>
      </c>
    </row>
    <row r="57" spans="1:11">
      <c r="A57" s="738" t="s">
        <v>944</v>
      </c>
      <c r="B57" s="1116" t="s">
        <v>1974</v>
      </c>
      <c r="C57" s="1136" t="s">
        <v>756</v>
      </c>
      <c r="D57" s="1136"/>
      <c r="E57" s="1136"/>
      <c r="K57" s="1136" t="s">
        <v>756</v>
      </c>
    </row>
    <row r="58" spans="1:11">
      <c r="A58" s="738"/>
      <c r="B58" s="1117" t="s">
        <v>1984</v>
      </c>
      <c r="C58" s="1135" t="s">
        <v>756</v>
      </c>
      <c r="D58" s="1135"/>
      <c r="E58" s="1135"/>
      <c r="K58" s="1135" t="s">
        <v>756</v>
      </c>
    </row>
    <row r="59" spans="1:11">
      <c r="A59" s="738"/>
      <c r="B59" s="1117" t="s">
        <v>210</v>
      </c>
      <c r="C59" s="1135" t="s">
        <v>756</v>
      </c>
      <c r="D59" s="1135"/>
      <c r="E59" s="1135"/>
      <c r="K59" s="1135" t="s">
        <v>756</v>
      </c>
    </row>
    <row r="60" spans="1:11">
      <c r="A60" s="738"/>
      <c r="B60" s="1118" t="s">
        <v>1990</v>
      </c>
      <c r="C60" s="1135" t="s">
        <v>756</v>
      </c>
      <c r="D60" s="1135"/>
      <c r="E60" s="1135"/>
      <c r="K60" s="1135" t="s">
        <v>756</v>
      </c>
    </row>
    <row r="61" spans="1:11" ht="21">
      <c r="A61" s="1114" t="s">
        <v>1979</v>
      </c>
      <c r="B61" s="1119" t="s">
        <v>1978</v>
      </c>
      <c r="C61" s="1136" t="s">
        <v>756</v>
      </c>
      <c r="D61" s="1136"/>
      <c r="E61" s="1136"/>
      <c r="K61" s="1136" t="s">
        <v>756</v>
      </c>
    </row>
    <row r="62" spans="1:11">
      <c r="A62" s="738"/>
      <c r="B62" s="1117" t="s">
        <v>1624</v>
      </c>
      <c r="C62" s="1136" t="s">
        <v>756</v>
      </c>
      <c r="D62" s="1136"/>
      <c r="E62" s="1136"/>
      <c r="K62" s="1136" t="s">
        <v>756</v>
      </c>
    </row>
    <row r="63" spans="1:11">
      <c r="A63" s="738"/>
      <c r="B63" s="1117" t="s">
        <v>1986</v>
      </c>
      <c r="C63" s="1136" t="s">
        <v>756</v>
      </c>
      <c r="D63" s="1136"/>
      <c r="E63" s="1136"/>
      <c r="K63" s="1136" t="s">
        <v>756</v>
      </c>
    </row>
    <row r="64" spans="1:11">
      <c r="A64" s="738"/>
      <c r="B64" s="1117" t="s">
        <v>1987</v>
      </c>
      <c r="C64" s="1136" t="s">
        <v>756</v>
      </c>
      <c r="D64" s="1136"/>
      <c r="E64" s="1136"/>
      <c r="K64" s="1136" t="s">
        <v>756</v>
      </c>
    </row>
    <row r="65" spans="1:11">
      <c r="A65" s="738"/>
      <c r="B65" s="1117" t="s">
        <v>1623</v>
      </c>
      <c r="C65" s="1135" t="s">
        <v>756</v>
      </c>
      <c r="D65" s="1135"/>
      <c r="E65" s="1135"/>
      <c r="K65" s="1135" t="s">
        <v>756</v>
      </c>
    </row>
    <row r="66" spans="1:11">
      <c r="A66" s="738"/>
      <c r="B66" s="1117" t="s">
        <v>1985</v>
      </c>
      <c r="C66" s="1136" t="s">
        <v>756</v>
      </c>
      <c r="D66" s="1136"/>
      <c r="E66" s="1136"/>
      <c r="K66" s="1136" t="s">
        <v>756</v>
      </c>
    </row>
    <row r="67" spans="1:11">
      <c r="A67" s="738"/>
      <c r="B67" s="1117" t="s">
        <v>1989</v>
      </c>
      <c r="C67" s="1136" t="s">
        <v>756</v>
      </c>
      <c r="D67" s="1136"/>
      <c r="E67" s="1136"/>
      <c r="K67" s="1136" t="s">
        <v>756</v>
      </c>
    </row>
    <row r="68" spans="1:11">
      <c r="A68" s="738"/>
      <c r="B68" s="1117" t="s">
        <v>1988</v>
      </c>
      <c r="C68" s="1136" t="s">
        <v>756</v>
      </c>
      <c r="D68" s="1136"/>
      <c r="E68" s="1136"/>
      <c r="K68" s="1136" t="s">
        <v>756</v>
      </c>
    </row>
    <row r="69" spans="1:11">
      <c r="A69" s="738" t="s">
        <v>944</v>
      </c>
      <c r="B69" s="1116" t="s">
        <v>1974</v>
      </c>
      <c r="C69" s="1136" t="s">
        <v>756</v>
      </c>
      <c r="D69" s="1136"/>
      <c r="E69" s="1136"/>
      <c r="K69" s="1136" t="s">
        <v>756</v>
      </c>
    </row>
    <row r="70" spans="1:11">
      <c r="A70" s="738"/>
      <c r="B70" s="1117" t="s">
        <v>1984</v>
      </c>
      <c r="C70" s="1137" t="s">
        <v>1991</v>
      </c>
      <c r="D70" s="1137"/>
      <c r="E70" s="1137"/>
      <c r="K70" s="1137" t="s">
        <v>1991</v>
      </c>
    </row>
    <row r="71" spans="1:11">
      <c r="A71" s="738"/>
      <c r="B71" s="1117" t="s">
        <v>210</v>
      </c>
      <c r="C71" s="1137" t="s">
        <v>1991</v>
      </c>
      <c r="D71" s="1137"/>
      <c r="E71" s="1137"/>
      <c r="K71" s="1137" t="s">
        <v>1991</v>
      </c>
    </row>
    <row r="72" spans="1:11">
      <c r="A72" s="738"/>
      <c r="B72" s="1118" t="s">
        <v>1990</v>
      </c>
      <c r="C72" s="1137" t="s">
        <v>1991</v>
      </c>
      <c r="D72" s="1137"/>
      <c r="E72" s="1137"/>
      <c r="K72" s="1137" t="s">
        <v>1991</v>
      </c>
    </row>
    <row r="73" spans="1:11" ht="21">
      <c r="A73" s="1114"/>
      <c r="B73" s="1119" t="s">
        <v>1978</v>
      </c>
      <c r="C73" s="1137" t="s">
        <v>1991</v>
      </c>
      <c r="D73" s="1137"/>
      <c r="E73" s="1137"/>
      <c r="K73" s="1137" t="s">
        <v>1991</v>
      </c>
    </row>
    <row r="74" spans="1:11">
      <c r="A74" s="738"/>
      <c r="B74" s="1117" t="s">
        <v>1624</v>
      </c>
      <c r="C74" s="1137" t="s">
        <v>1991</v>
      </c>
      <c r="D74" s="1137"/>
      <c r="E74" s="1137"/>
      <c r="K74" s="1137" t="s">
        <v>1991</v>
      </c>
    </row>
    <row r="75" spans="1:11">
      <c r="A75" s="738"/>
      <c r="B75" s="1117" t="s">
        <v>1986</v>
      </c>
      <c r="C75" s="1137" t="s">
        <v>1991</v>
      </c>
      <c r="D75" s="1137"/>
      <c r="E75" s="1137"/>
      <c r="K75" s="1137" t="s">
        <v>1991</v>
      </c>
    </row>
    <row r="76" spans="1:11">
      <c r="A76" s="738"/>
      <c r="B76" s="1117" t="s">
        <v>1987</v>
      </c>
      <c r="C76" s="1137" t="s">
        <v>1991</v>
      </c>
      <c r="D76" s="1137"/>
      <c r="E76" s="1137"/>
      <c r="K76" s="1137" t="s">
        <v>1991</v>
      </c>
    </row>
    <row r="77" spans="1:11">
      <c r="A77" s="738"/>
      <c r="B77" s="1117" t="s">
        <v>1623</v>
      </c>
      <c r="C77" s="1137" t="s">
        <v>1991</v>
      </c>
      <c r="D77" s="1137"/>
      <c r="E77" s="1137"/>
      <c r="K77" s="1137" t="s">
        <v>1991</v>
      </c>
    </row>
    <row r="78" spans="1:11">
      <c r="A78" s="738"/>
      <c r="B78" s="1117" t="s">
        <v>1985</v>
      </c>
      <c r="C78" s="1137" t="s">
        <v>1991</v>
      </c>
      <c r="D78" s="1137"/>
      <c r="E78" s="1137"/>
      <c r="K78" s="1137" t="s">
        <v>1991</v>
      </c>
    </row>
    <row r="79" spans="1:11">
      <c r="A79" s="738"/>
      <c r="B79" s="1117" t="s">
        <v>1989</v>
      </c>
      <c r="C79" s="1137" t="s">
        <v>1991</v>
      </c>
      <c r="D79" s="1137"/>
      <c r="E79" s="1137"/>
      <c r="K79" s="1137" t="s">
        <v>1991</v>
      </c>
    </row>
    <row r="80" spans="1:11">
      <c r="A80" s="738"/>
      <c r="B80" s="1117" t="s">
        <v>1988</v>
      </c>
      <c r="C80" s="1137" t="s">
        <v>1991</v>
      </c>
      <c r="D80" s="1137"/>
      <c r="E80" s="1137"/>
      <c r="K80" s="1137" t="s">
        <v>1991</v>
      </c>
    </row>
    <row r="81" spans="1:11">
      <c r="A81" s="738"/>
      <c r="B81" s="1116" t="s">
        <v>1974</v>
      </c>
      <c r="C81" s="1137" t="s">
        <v>1991</v>
      </c>
      <c r="D81" s="1137"/>
      <c r="E81" s="1137"/>
      <c r="K81" s="1137" t="s">
        <v>1991</v>
      </c>
    </row>
    <row r="82" spans="1:11" ht="30">
      <c r="B82" s="330"/>
    </row>
    <row r="83" spans="1:11" ht="30">
      <c r="B83" s="330"/>
    </row>
    <row r="84" spans="1:11" ht="30">
      <c r="B84" s="330"/>
    </row>
    <row r="85" spans="1:11" ht="30">
      <c r="B85" s="330"/>
    </row>
    <row r="86" spans="1:11" ht="30">
      <c r="B86" s="330"/>
    </row>
    <row r="87" spans="1:11" ht="30">
      <c r="B87" s="330"/>
    </row>
    <row r="88" spans="1:11" ht="30">
      <c r="B88" s="330"/>
    </row>
    <row r="89" spans="1:11" ht="30">
      <c r="B89" s="330"/>
    </row>
    <row r="90" spans="1:11" ht="30">
      <c r="B90" s="330"/>
    </row>
    <row r="91" spans="1:11" ht="30">
      <c r="B91" s="330"/>
    </row>
    <row r="92" spans="1:11" ht="30">
      <c r="B92" s="331"/>
    </row>
    <row r="93" spans="1:11" ht="30">
      <c r="B93" s="331"/>
    </row>
    <row r="94" spans="1:11" ht="30">
      <c r="B94" s="331"/>
    </row>
    <row r="95" spans="1:11" ht="30">
      <c r="B95" s="331"/>
    </row>
    <row r="96" spans="1:11" ht="30">
      <c r="B96" s="331"/>
    </row>
    <row r="97" spans="2:2" ht="30">
      <c r="B97" s="331"/>
    </row>
    <row r="98" spans="2:2" ht="30">
      <c r="B98" s="330"/>
    </row>
    <row r="100" spans="2:2" ht="32.25">
      <c r="B100" s="332"/>
    </row>
    <row r="101" spans="2:2" ht="42">
      <c r="B101" s="333"/>
    </row>
    <row r="102" spans="2:2" ht="25.5">
      <c r="B102" s="334"/>
    </row>
    <row r="103" spans="2:2" ht="34.5">
      <c r="B103" s="335"/>
    </row>
    <row r="104" spans="2:2" ht="44.25">
      <c r="B104" s="336"/>
    </row>
    <row r="105" spans="2:2" ht="44.25">
      <c r="B105" s="336"/>
    </row>
    <row r="106" spans="2:2" ht="44.25">
      <c r="B106" s="336"/>
    </row>
    <row r="107" spans="2:2" ht="44.25">
      <c r="B107" s="336"/>
    </row>
    <row r="108" spans="2:2" ht="44.25">
      <c r="B108" s="336"/>
    </row>
    <row r="109" spans="2:2" ht="44.25">
      <c r="B109" s="336"/>
    </row>
    <row r="110" spans="2:2" ht="44.25">
      <c r="B110" s="336"/>
    </row>
    <row r="111" spans="2:2" ht="44.25">
      <c r="B111" s="336"/>
    </row>
    <row r="112" spans="2:2" ht="44.25">
      <c r="B112" s="336"/>
    </row>
    <row r="113" spans="2:2" ht="44.25">
      <c r="B113" s="336"/>
    </row>
    <row r="114" spans="2:2" ht="44.25">
      <c r="B114" s="336"/>
    </row>
    <row r="115" spans="2:2" ht="34.5">
      <c r="B115" s="337"/>
    </row>
    <row r="117" spans="2:2" ht="32.25">
      <c r="B117" s="338"/>
    </row>
    <row r="118" spans="2:2" ht="44.25">
      <c r="B118" s="339"/>
    </row>
  </sheetData>
  <sortState xmlns:xlrd2="http://schemas.microsoft.com/office/spreadsheetml/2017/richdata2" ref="A3:H31">
    <sortCondition ref="B3:B31"/>
  </sortState>
  <pageMargins left="0.7" right="0.7" top="0.75" bottom="0.75" header="0.3" footer="0.3"/>
  <pageSetup paperSize="9" orientation="portrait"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pageSetUpPr fitToPage="1"/>
  </sheetPr>
  <dimension ref="A1:P32"/>
  <sheetViews>
    <sheetView workbookViewId="0">
      <selection activeCell="D5" sqref="D5"/>
    </sheetView>
  </sheetViews>
  <sheetFormatPr defaultRowHeight="21"/>
  <cols>
    <col min="1" max="1" width="35.42578125" customWidth="1"/>
    <col min="2" max="2" width="10.85546875" style="1872" customWidth="1"/>
    <col min="3" max="3" width="10.42578125" style="1877" customWidth="1"/>
    <col min="4" max="4" width="10.140625" customWidth="1"/>
    <col min="5" max="5" width="11.140625" customWidth="1"/>
    <col min="6" max="6" width="10.5703125" style="221" customWidth="1"/>
    <col min="7" max="7" width="10.42578125" style="221" customWidth="1"/>
    <col min="9" max="9" width="8.42578125" style="1" customWidth="1"/>
    <col min="10" max="10" width="13" customWidth="1"/>
    <col min="11" max="11" width="9.140625" style="1"/>
    <col min="12" max="13" width="12.7109375" customWidth="1"/>
    <col min="14" max="14" width="35.5703125" style="754" customWidth="1"/>
    <col min="15" max="15" width="12.7109375" style="1" customWidth="1"/>
    <col min="17" max="17" width="29.7109375" customWidth="1"/>
  </cols>
  <sheetData>
    <row r="1" spans="1:16" ht="24">
      <c r="A1" s="1880" t="s">
        <v>1157</v>
      </c>
      <c r="B1" s="1458" t="s">
        <v>1158</v>
      </c>
      <c r="C1" s="1840" t="s">
        <v>2233</v>
      </c>
      <c r="D1" s="1482" t="s">
        <v>398</v>
      </c>
      <c r="E1" s="1459" t="s">
        <v>1159</v>
      </c>
      <c r="F1" s="1482" t="s">
        <v>398</v>
      </c>
      <c r="G1" s="1459" t="s">
        <v>1159</v>
      </c>
      <c r="I1" s="1368" t="s">
        <v>1433</v>
      </c>
      <c r="J1" s="1368" t="s">
        <v>1436</v>
      </c>
      <c r="K1" s="1368" t="s">
        <v>1434</v>
      </c>
      <c r="L1" s="1367" t="s">
        <v>1386</v>
      </c>
      <c r="M1" s="1368" t="s">
        <v>1163</v>
      </c>
      <c r="N1" s="1375"/>
      <c r="O1" s="1368" t="s">
        <v>2147</v>
      </c>
      <c r="P1" s="1366"/>
    </row>
    <row r="2" spans="1:16" ht="24" thickBot="1">
      <c r="A2" s="1464"/>
      <c r="B2" s="1864"/>
      <c r="C2" s="1841"/>
      <c r="D2" s="1879" t="s">
        <v>20</v>
      </c>
      <c r="E2" s="1461" t="s">
        <v>20</v>
      </c>
      <c r="F2" s="1878" t="s">
        <v>1165</v>
      </c>
      <c r="G2" s="1878" t="s">
        <v>1165</v>
      </c>
      <c r="I2" s="1592"/>
      <c r="J2" s="1376"/>
      <c r="K2" s="1592"/>
      <c r="L2" s="1376"/>
      <c r="M2" s="1376"/>
      <c r="N2" s="1375"/>
      <c r="O2" s="1592"/>
      <c r="P2" s="1366"/>
    </row>
    <row r="3" spans="1:16" ht="27" thickTop="1" thickBot="1">
      <c r="A3" s="1419" t="s">
        <v>2017</v>
      </c>
      <c r="B3" s="1865" t="s">
        <v>531</v>
      </c>
      <c r="C3" s="1873" t="s">
        <v>623</v>
      </c>
      <c r="D3" s="1417">
        <v>9</v>
      </c>
      <c r="E3" s="1417">
        <v>12</v>
      </c>
      <c r="F3" s="1483"/>
      <c r="G3" s="1483">
        <v>10</v>
      </c>
      <c r="I3" s="1593"/>
      <c r="J3" s="1433"/>
      <c r="K3" s="1593"/>
      <c r="L3" s="1433"/>
      <c r="M3" s="1433"/>
      <c r="N3" s="1421" t="s">
        <v>1617</v>
      </c>
      <c r="O3" s="1593"/>
      <c r="P3" s="1381">
        <v>1</v>
      </c>
    </row>
    <row r="4" spans="1:16" ht="27" thickTop="1" thickBot="1">
      <c r="A4" s="1419" t="s">
        <v>879</v>
      </c>
      <c r="B4" s="1866" t="s">
        <v>531</v>
      </c>
      <c r="C4" s="1874" t="s">
        <v>444</v>
      </c>
      <c r="D4" s="1417">
        <v>11</v>
      </c>
      <c r="E4" s="1417">
        <v>19</v>
      </c>
      <c r="F4" s="1483">
        <v>1</v>
      </c>
      <c r="G4" s="1483">
        <v>15</v>
      </c>
      <c r="I4" s="1594"/>
      <c r="J4" s="1434"/>
      <c r="K4" s="1594"/>
      <c r="L4" s="1434"/>
      <c r="M4" s="1434"/>
      <c r="N4" s="1423"/>
      <c r="O4" s="1594"/>
      <c r="P4" s="1422"/>
    </row>
    <row r="5" spans="1:16" ht="27" thickTop="1" thickBot="1">
      <c r="A5" s="1424" t="s">
        <v>2010</v>
      </c>
      <c r="B5" s="1867" t="s">
        <v>533</v>
      </c>
      <c r="C5" s="1874" t="s">
        <v>908</v>
      </c>
      <c r="D5" s="1417">
        <v>20</v>
      </c>
      <c r="E5" s="1417">
        <v>26</v>
      </c>
      <c r="F5" s="1483">
        <v>3</v>
      </c>
      <c r="G5" s="1483">
        <v>22</v>
      </c>
      <c r="I5" s="1417"/>
      <c r="J5" s="1435"/>
      <c r="K5" s="1417"/>
      <c r="L5" s="1435"/>
      <c r="M5" s="1435"/>
      <c r="N5" s="1424" t="s">
        <v>2010</v>
      </c>
      <c r="O5" s="1417" t="s">
        <v>931</v>
      </c>
      <c r="P5" s="1361">
        <v>21</v>
      </c>
    </row>
    <row r="6" spans="1:16" ht="27" thickTop="1" thickBot="1">
      <c r="A6" s="1425" t="s">
        <v>2013</v>
      </c>
      <c r="B6" s="1868" t="s">
        <v>533</v>
      </c>
      <c r="C6" s="1874" t="s">
        <v>931</v>
      </c>
      <c r="D6" s="1417">
        <v>21</v>
      </c>
      <c r="E6" s="1417">
        <v>25</v>
      </c>
      <c r="F6" s="1483"/>
      <c r="G6" s="1483">
        <v>19</v>
      </c>
      <c r="I6" s="1417"/>
      <c r="J6" s="1435"/>
      <c r="K6" s="1417"/>
      <c r="L6" s="1435"/>
      <c r="M6" s="1435"/>
      <c r="N6" s="1426" t="s">
        <v>211</v>
      </c>
      <c r="O6" s="1417" t="s">
        <v>931</v>
      </c>
      <c r="P6" s="1361">
        <v>15</v>
      </c>
    </row>
    <row r="7" spans="1:16" ht="27" thickTop="1" thickBot="1">
      <c r="A7" s="1379" t="s">
        <v>1995</v>
      </c>
      <c r="B7" s="1867" t="s">
        <v>533</v>
      </c>
      <c r="C7" s="1874" t="s">
        <v>908</v>
      </c>
      <c r="D7" s="1417">
        <v>18</v>
      </c>
      <c r="E7" s="1417">
        <v>23</v>
      </c>
      <c r="F7" s="1483">
        <v>3</v>
      </c>
      <c r="G7" s="1483">
        <v>20</v>
      </c>
      <c r="I7" s="1417"/>
      <c r="J7" s="1435"/>
      <c r="K7" s="1417"/>
      <c r="L7" s="1435"/>
      <c r="M7" s="1435"/>
      <c r="N7" s="1379" t="s">
        <v>1995</v>
      </c>
      <c r="O7" s="1417" t="s">
        <v>415</v>
      </c>
      <c r="P7" s="1361">
        <v>8</v>
      </c>
    </row>
    <row r="8" spans="1:16" ht="27" thickTop="1" thickBot="1">
      <c r="A8" s="1419" t="s">
        <v>2014</v>
      </c>
      <c r="B8" s="1868" t="s">
        <v>533</v>
      </c>
      <c r="C8" s="1874" t="s">
        <v>931</v>
      </c>
      <c r="D8" s="1417">
        <v>22</v>
      </c>
      <c r="E8" s="1417">
        <v>26</v>
      </c>
      <c r="F8" s="1483"/>
      <c r="G8" s="1483">
        <v>18</v>
      </c>
      <c r="I8" s="1417"/>
      <c r="J8" s="1435"/>
      <c r="K8" s="1417"/>
      <c r="L8" s="1435"/>
      <c r="M8" s="1435"/>
      <c r="N8" s="1426" t="s">
        <v>212</v>
      </c>
      <c r="O8" s="1417" t="s">
        <v>931</v>
      </c>
      <c r="P8" s="1361">
        <v>12</v>
      </c>
    </row>
    <row r="9" spans="1:16" ht="27" thickTop="1" thickBot="1">
      <c r="A9" s="1419" t="s">
        <v>2015</v>
      </c>
      <c r="B9" s="1868" t="s">
        <v>533</v>
      </c>
      <c r="C9" s="1874" t="s">
        <v>931</v>
      </c>
      <c r="D9" s="1417">
        <v>23</v>
      </c>
      <c r="E9" s="1417">
        <v>24</v>
      </c>
      <c r="F9" s="1483"/>
      <c r="G9" s="1483">
        <v>18</v>
      </c>
      <c r="I9" s="1593"/>
      <c r="J9" s="1433"/>
      <c r="K9" s="1593"/>
      <c r="L9" s="1433"/>
      <c r="M9" s="1433"/>
      <c r="N9" s="1426" t="s">
        <v>213</v>
      </c>
      <c r="O9" s="1593" t="s">
        <v>931</v>
      </c>
      <c r="P9" s="1361">
        <v>6</v>
      </c>
    </row>
    <row r="10" spans="1:16" ht="27" thickTop="1" thickBot="1">
      <c r="A10" s="1419" t="s">
        <v>1618</v>
      </c>
      <c r="B10" s="1866" t="s">
        <v>533</v>
      </c>
      <c r="C10" s="1874" t="s">
        <v>444</v>
      </c>
      <c r="D10" s="1417">
        <v>13</v>
      </c>
      <c r="E10" s="1417">
        <v>20</v>
      </c>
      <c r="F10" s="1483">
        <v>1</v>
      </c>
      <c r="G10" s="1483">
        <v>17</v>
      </c>
      <c r="I10" s="1594"/>
      <c r="J10" s="1434"/>
      <c r="K10" s="1594"/>
      <c r="L10" s="1434"/>
      <c r="M10" s="1434"/>
      <c r="N10" s="1426" t="s">
        <v>1618</v>
      </c>
      <c r="O10" s="1594"/>
      <c r="P10" s="1361">
        <v>2</v>
      </c>
    </row>
    <row r="11" spans="1:16" ht="27" thickTop="1" thickBot="1">
      <c r="A11" s="1427" t="s">
        <v>2030</v>
      </c>
      <c r="B11" s="1869" t="s">
        <v>532</v>
      </c>
      <c r="C11" s="1874" t="s">
        <v>444</v>
      </c>
      <c r="D11" s="1417">
        <v>10</v>
      </c>
      <c r="E11" s="1417">
        <v>8</v>
      </c>
      <c r="F11" s="1483"/>
      <c r="G11" s="1483">
        <v>7</v>
      </c>
      <c r="I11" s="1593"/>
      <c r="J11" s="1433"/>
      <c r="K11" s="1593"/>
      <c r="L11" s="1433"/>
      <c r="M11" s="1433"/>
      <c r="N11" s="1428" t="s">
        <v>2029</v>
      </c>
      <c r="O11" s="1593"/>
      <c r="P11" s="1381">
        <v>16</v>
      </c>
    </row>
    <row r="12" spans="1:16" ht="27" thickTop="1" thickBot="1">
      <c r="A12" s="1427" t="s">
        <v>2029</v>
      </c>
      <c r="B12" s="1870" t="s">
        <v>532</v>
      </c>
      <c r="C12" s="1874" t="s">
        <v>623</v>
      </c>
      <c r="D12" s="1417">
        <v>11</v>
      </c>
      <c r="E12" s="1417">
        <v>16</v>
      </c>
      <c r="F12" s="1483"/>
      <c r="G12" s="1483">
        <v>14</v>
      </c>
      <c r="I12" s="1594"/>
      <c r="J12" s="1434"/>
      <c r="K12" s="1594"/>
      <c r="L12" s="1434"/>
      <c r="M12" s="1434"/>
      <c r="N12" s="1423"/>
      <c r="O12" s="1594"/>
      <c r="P12" s="1422"/>
    </row>
    <row r="13" spans="1:16" ht="27" thickTop="1" thickBot="1">
      <c r="A13" s="1427" t="s">
        <v>1992</v>
      </c>
      <c r="B13" s="1869" t="s">
        <v>532</v>
      </c>
      <c r="C13" s="1874" t="s">
        <v>444</v>
      </c>
      <c r="D13" s="1417">
        <v>9</v>
      </c>
      <c r="E13" s="1417">
        <v>13</v>
      </c>
      <c r="F13" s="1483"/>
      <c r="G13" s="1483">
        <v>11</v>
      </c>
      <c r="I13" s="1593"/>
      <c r="J13" s="1433"/>
      <c r="K13" s="1593"/>
      <c r="L13" s="1433"/>
      <c r="M13" s="1433"/>
      <c r="N13" s="1428" t="s">
        <v>1992</v>
      </c>
      <c r="O13" s="1593"/>
      <c r="P13" s="1381">
        <v>17</v>
      </c>
    </row>
    <row r="14" spans="1:16" ht="27" thickTop="1" thickBot="1">
      <c r="A14" s="1427" t="s">
        <v>2031</v>
      </c>
      <c r="B14" s="1867" t="s">
        <v>532</v>
      </c>
      <c r="C14" s="1874" t="s">
        <v>349</v>
      </c>
      <c r="D14" s="1417">
        <v>6</v>
      </c>
      <c r="E14" s="1417">
        <v>1</v>
      </c>
      <c r="F14" s="1483">
        <v>7</v>
      </c>
      <c r="G14" s="1483">
        <v>1</v>
      </c>
      <c r="I14" s="1594"/>
      <c r="J14" s="1434"/>
      <c r="K14" s="1594"/>
      <c r="L14" s="1434"/>
      <c r="M14" s="1434"/>
      <c r="N14" s="1423"/>
      <c r="O14" s="1594"/>
      <c r="P14" s="1383"/>
    </row>
    <row r="15" spans="1:16" ht="27" thickTop="1" thickBot="1">
      <c r="A15" s="1429" t="s">
        <v>2016</v>
      </c>
      <c r="B15" s="1866" t="s">
        <v>533</v>
      </c>
      <c r="C15" s="1874" t="s">
        <v>444</v>
      </c>
      <c r="D15" s="1417">
        <v>14</v>
      </c>
      <c r="E15" s="1417">
        <v>13</v>
      </c>
      <c r="F15" s="1483"/>
      <c r="G15" s="1483">
        <v>8</v>
      </c>
      <c r="I15" s="1593"/>
      <c r="J15" s="1433"/>
      <c r="K15" s="1593"/>
      <c r="L15" s="1433"/>
      <c r="M15" s="1433"/>
      <c r="N15" s="1421" t="s">
        <v>1624</v>
      </c>
      <c r="O15" s="1593"/>
      <c r="P15" s="1381">
        <v>19</v>
      </c>
    </row>
    <row r="16" spans="1:16" ht="27" thickTop="1" thickBot="1">
      <c r="A16" s="1419" t="s">
        <v>2019</v>
      </c>
      <c r="B16" s="1863" t="s">
        <v>534</v>
      </c>
      <c r="C16" s="1874" t="s">
        <v>349</v>
      </c>
      <c r="D16" s="1417">
        <v>7</v>
      </c>
      <c r="E16" s="1417">
        <v>1</v>
      </c>
      <c r="F16" s="1483">
        <v>2</v>
      </c>
      <c r="G16" s="1483">
        <v>1</v>
      </c>
      <c r="I16" s="1593"/>
      <c r="J16" s="1433"/>
      <c r="K16" s="1593"/>
      <c r="L16" s="1433"/>
      <c r="M16" s="1433"/>
      <c r="N16" s="1421" t="s">
        <v>1967</v>
      </c>
      <c r="O16" s="1593"/>
      <c r="P16" s="1381">
        <v>9</v>
      </c>
    </row>
    <row r="17" spans="1:16" ht="27" thickTop="1" thickBot="1">
      <c r="A17" s="1419" t="s">
        <v>2020</v>
      </c>
      <c r="B17" s="1866" t="s">
        <v>531</v>
      </c>
      <c r="C17" s="1874" t="s">
        <v>349</v>
      </c>
      <c r="D17" s="1417">
        <v>12</v>
      </c>
      <c r="E17" s="1417">
        <v>7</v>
      </c>
      <c r="F17" s="1483"/>
      <c r="G17" s="1483">
        <v>4</v>
      </c>
      <c r="I17" s="1595"/>
      <c r="J17" s="1436"/>
      <c r="K17" s="1595"/>
      <c r="L17" s="1436"/>
      <c r="M17" s="1436"/>
      <c r="N17" s="1431"/>
      <c r="O17" s="1595"/>
      <c r="P17" s="1382"/>
    </row>
    <row r="18" spans="1:16" ht="27" thickTop="1" thickBot="1">
      <c r="A18" s="1419" t="s">
        <v>2018</v>
      </c>
      <c r="B18" s="1863" t="s">
        <v>532</v>
      </c>
      <c r="C18" s="1874" t="s">
        <v>623</v>
      </c>
      <c r="D18" s="1417">
        <v>5</v>
      </c>
      <c r="E18" s="1417">
        <v>3</v>
      </c>
      <c r="F18" s="1483">
        <v>9</v>
      </c>
      <c r="G18" s="1483">
        <v>4</v>
      </c>
      <c r="I18" s="1594"/>
      <c r="J18" s="1434"/>
      <c r="K18" s="1594"/>
      <c r="L18" s="1434"/>
      <c r="M18" s="1434"/>
      <c r="N18" s="1423"/>
      <c r="O18" s="1594"/>
      <c r="P18" s="1422"/>
    </row>
    <row r="19" spans="1:16" ht="27" thickTop="1" thickBot="1">
      <c r="A19" s="1425" t="s">
        <v>886</v>
      </c>
      <c r="B19" s="1869" t="s">
        <v>531</v>
      </c>
      <c r="C19" s="1874" t="s">
        <v>444</v>
      </c>
      <c r="D19" s="1417">
        <v>12</v>
      </c>
      <c r="E19" s="1417">
        <v>19</v>
      </c>
      <c r="F19" s="1483">
        <v>1</v>
      </c>
      <c r="G19" s="1483">
        <v>15</v>
      </c>
      <c r="I19" s="1596"/>
      <c r="J19" s="1437"/>
      <c r="K19" s="1596"/>
      <c r="L19" s="1437"/>
      <c r="M19" s="1436"/>
      <c r="N19" s="1422" t="s">
        <v>1622</v>
      </c>
      <c r="O19" s="1596"/>
      <c r="P19" s="1383">
        <v>12</v>
      </c>
    </row>
    <row r="20" spans="1:16" ht="27" thickTop="1" thickBot="1">
      <c r="A20" s="1425" t="s">
        <v>2022</v>
      </c>
      <c r="B20" s="1869" t="s">
        <v>531</v>
      </c>
      <c r="C20" s="1874" t="s">
        <v>444</v>
      </c>
      <c r="D20" s="1417">
        <v>12</v>
      </c>
      <c r="E20" s="1417">
        <v>19</v>
      </c>
      <c r="F20" s="1483">
        <v>1</v>
      </c>
      <c r="G20" s="1483">
        <v>13</v>
      </c>
      <c r="I20" s="1597">
        <v>4</v>
      </c>
      <c r="J20" s="1438">
        <v>5</v>
      </c>
      <c r="K20" s="1597">
        <v>3</v>
      </c>
      <c r="L20" s="1438">
        <v>5</v>
      </c>
      <c r="M20" s="1439">
        <v>6</v>
      </c>
      <c r="N20" s="1421" t="s">
        <v>1623</v>
      </c>
      <c r="O20" s="1597"/>
      <c r="P20" s="1381">
        <v>13</v>
      </c>
    </row>
    <row r="21" spans="1:16" ht="27" thickTop="1" thickBot="1">
      <c r="A21" s="1425" t="s">
        <v>2021</v>
      </c>
      <c r="B21" s="1867" t="s">
        <v>532</v>
      </c>
      <c r="C21" s="1874" t="s">
        <v>349</v>
      </c>
      <c r="D21" s="1417">
        <v>2</v>
      </c>
      <c r="E21" s="1417">
        <v>1</v>
      </c>
      <c r="F21" s="1483">
        <v>6</v>
      </c>
      <c r="G21" s="1483">
        <v>1</v>
      </c>
      <c r="I21" s="1596"/>
      <c r="J21" s="1437"/>
      <c r="K21" s="1596"/>
      <c r="L21" s="1437"/>
      <c r="M21" s="1436"/>
      <c r="N21" s="1431"/>
      <c r="O21" s="1596"/>
      <c r="P21" s="1382"/>
    </row>
    <row r="22" spans="1:16" ht="27" thickTop="1" thickBot="1">
      <c r="A22" s="1419" t="s">
        <v>881</v>
      </c>
      <c r="B22" s="1866" t="s">
        <v>531</v>
      </c>
      <c r="C22" s="1874" t="s">
        <v>444</v>
      </c>
      <c r="D22" s="1417">
        <v>10</v>
      </c>
      <c r="E22" s="1417">
        <v>16</v>
      </c>
      <c r="F22" s="1483">
        <v>1</v>
      </c>
      <c r="G22" s="1483">
        <v>13</v>
      </c>
      <c r="I22" s="1596"/>
      <c r="J22" s="1437"/>
      <c r="K22" s="1596"/>
      <c r="L22" s="1437"/>
      <c r="M22" s="1436"/>
      <c r="N22" s="1420" t="s">
        <v>1620</v>
      </c>
      <c r="O22" s="1596"/>
      <c r="P22" s="1381">
        <v>4</v>
      </c>
    </row>
    <row r="23" spans="1:16" ht="27" thickTop="1" thickBot="1">
      <c r="A23" s="1419" t="s">
        <v>2023</v>
      </c>
      <c r="B23" s="1867" t="s">
        <v>532</v>
      </c>
      <c r="C23" s="1874" t="s">
        <v>349</v>
      </c>
      <c r="D23" s="1417">
        <v>6</v>
      </c>
      <c r="E23" s="1417">
        <v>1</v>
      </c>
      <c r="F23" s="1483">
        <v>6</v>
      </c>
      <c r="G23" s="1483">
        <v>1</v>
      </c>
      <c r="I23" s="1598"/>
      <c r="J23" s="1440"/>
      <c r="K23" s="1598"/>
      <c r="L23" s="1440"/>
      <c r="M23" s="1434"/>
      <c r="N23" s="1423"/>
      <c r="O23" s="1598"/>
      <c r="P23" s="1383"/>
    </row>
    <row r="24" spans="1:16" ht="22.5" customHeight="1" thickTop="1" thickBot="1">
      <c r="A24" s="1465" t="s">
        <v>2024</v>
      </c>
      <c r="B24" s="1868" t="s">
        <v>533</v>
      </c>
      <c r="C24" s="1874" t="s">
        <v>931</v>
      </c>
      <c r="D24" s="1417">
        <v>20</v>
      </c>
      <c r="E24" s="1417">
        <v>24</v>
      </c>
      <c r="F24" s="1483"/>
      <c r="G24" s="1483">
        <v>19</v>
      </c>
      <c r="I24" s="1599"/>
      <c r="J24" s="1441"/>
      <c r="K24" s="1599"/>
      <c r="L24" s="1441"/>
      <c r="M24" s="1435"/>
      <c r="N24" s="1432" t="s">
        <v>214</v>
      </c>
      <c r="O24" s="1599" t="s">
        <v>931</v>
      </c>
      <c r="P24" s="1361">
        <v>24</v>
      </c>
    </row>
    <row r="25" spans="1:16" ht="22.5" customHeight="1" thickTop="1" thickBot="1">
      <c r="A25" s="1466" t="s">
        <v>2026</v>
      </c>
      <c r="B25" s="1869" t="s">
        <v>531</v>
      </c>
      <c r="C25" s="1875" t="s">
        <v>444</v>
      </c>
      <c r="D25" s="1417">
        <v>15</v>
      </c>
      <c r="E25" s="1417">
        <v>11</v>
      </c>
      <c r="F25" s="1483"/>
      <c r="G25" s="1483">
        <v>11</v>
      </c>
      <c r="I25" s="1597">
        <v>2</v>
      </c>
      <c r="J25" s="1438">
        <v>4</v>
      </c>
      <c r="K25" s="1597">
        <v>4</v>
      </c>
      <c r="L25" s="1438">
        <v>6</v>
      </c>
      <c r="M25" s="1439">
        <v>8</v>
      </c>
      <c r="N25" s="1421" t="s">
        <v>1626</v>
      </c>
      <c r="O25" s="1597"/>
      <c r="P25" s="1381">
        <v>28</v>
      </c>
    </row>
    <row r="26" spans="1:16" ht="22.5" customHeight="1" thickTop="1" thickBot="1">
      <c r="A26" s="1466" t="s">
        <v>2025</v>
      </c>
      <c r="B26" s="1869" t="s">
        <v>532</v>
      </c>
      <c r="C26" s="1875" t="s">
        <v>623</v>
      </c>
      <c r="D26" s="1417">
        <v>6</v>
      </c>
      <c r="E26" s="1417">
        <v>3</v>
      </c>
      <c r="F26" s="1483">
        <v>6</v>
      </c>
      <c r="G26" s="1483">
        <v>4</v>
      </c>
      <c r="I26" s="1595"/>
      <c r="J26" s="1436"/>
      <c r="K26" s="1595"/>
      <c r="L26" s="1436"/>
      <c r="M26" s="1436"/>
      <c r="N26" s="1431"/>
      <c r="O26" s="1595"/>
      <c r="P26" s="1430"/>
    </row>
    <row r="27" spans="1:16" ht="22.5" customHeight="1" thickTop="1" thickBot="1">
      <c r="A27" s="1466" t="s">
        <v>2027</v>
      </c>
      <c r="B27" s="1867" t="s">
        <v>532</v>
      </c>
      <c r="C27" s="1875" t="s">
        <v>349</v>
      </c>
      <c r="D27" s="1417">
        <v>9</v>
      </c>
      <c r="E27" s="1417">
        <v>13</v>
      </c>
      <c r="F27" s="1483"/>
      <c r="G27" s="1483">
        <v>11</v>
      </c>
      <c r="I27" s="1598"/>
      <c r="J27" s="1440"/>
      <c r="K27" s="1598"/>
      <c r="L27" s="1440"/>
      <c r="M27" s="1434"/>
      <c r="N27" s="1423"/>
      <c r="O27" s="1598"/>
      <c r="P27" s="1383"/>
    </row>
    <row r="28" spans="1:16" ht="22.5" customHeight="1" thickTop="1" thickBot="1">
      <c r="A28" s="1429" t="s">
        <v>889</v>
      </c>
      <c r="B28" s="1866" t="s">
        <v>531</v>
      </c>
      <c r="C28" s="1874" t="s">
        <v>444</v>
      </c>
      <c r="D28" s="1417">
        <v>12</v>
      </c>
      <c r="E28" s="1417">
        <v>10</v>
      </c>
      <c r="F28" s="1483"/>
      <c r="G28" s="1483">
        <v>7</v>
      </c>
      <c r="I28" s="1597">
        <v>3</v>
      </c>
      <c r="J28" s="1438">
        <v>2</v>
      </c>
      <c r="K28" s="1597">
        <v>4</v>
      </c>
      <c r="L28" s="1438">
        <v>4</v>
      </c>
      <c r="M28" s="1439">
        <v>2</v>
      </c>
      <c r="N28" s="1421" t="s">
        <v>1625</v>
      </c>
      <c r="O28" s="1597"/>
      <c r="P28" s="1381">
        <v>20</v>
      </c>
    </row>
    <row r="29" spans="1:16" ht="22.5" customHeight="1" thickTop="1" thickBot="1">
      <c r="A29" s="1429" t="s">
        <v>2028</v>
      </c>
      <c r="B29" s="1867" t="s">
        <v>532</v>
      </c>
      <c r="C29" s="1874" t="s">
        <v>349</v>
      </c>
      <c r="D29" s="1417">
        <v>2</v>
      </c>
      <c r="E29" s="1417">
        <v>3</v>
      </c>
      <c r="F29" s="1483">
        <v>6</v>
      </c>
      <c r="G29" s="1483">
        <v>10</v>
      </c>
      <c r="I29" s="1598"/>
      <c r="J29" s="1440"/>
      <c r="K29" s="1598"/>
      <c r="L29" s="1440"/>
      <c r="M29" s="1434"/>
      <c r="N29" s="1423"/>
      <c r="O29" s="1598"/>
      <c r="P29" s="1422"/>
    </row>
    <row r="30" spans="1:16" ht="22.5" customHeight="1" thickTop="1" thickBot="1">
      <c r="A30" s="1467" t="s">
        <v>2008</v>
      </c>
      <c r="B30" s="1870" t="s">
        <v>532</v>
      </c>
      <c r="C30" s="1874" t="s">
        <v>444</v>
      </c>
      <c r="D30" s="1417">
        <v>10</v>
      </c>
      <c r="E30" s="1417">
        <v>11</v>
      </c>
      <c r="F30" s="1483"/>
      <c r="G30" s="1483">
        <v>7</v>
      </c>
      <c r="I30" s="1593"/>
      <c r="J30" s="1433"/>
      <c r="K30" s="1593"/>
      <c r="L30" s="1433"/>
      <c r="M30" s="1433"/>
      <c r="N30" s="1428" t="s">
        <v>2008</v>
      </c>
      <c r="O30" s="1593"/>
      <c r="P30" s="1381">
        <v>25</v>
      </c>
    </row>
    <row r="31" spans="1:16" ht="22.5" customHeight="1" thickTop="1" thickBot="1">
      <c r="A31" s="1467" t="s">
        <v>2009</v>
      </c>
      <c r="B31" s="1871" t="s">
        <v>532</v>
      </c>
      <c r="C31" s="1876" t="s">
        <v>349</v>
      </c>
      <c r="D31" s="1417">
        <v>6</v>
      </c>
      <c r="E31" s="1417">
        <v>3</v>
      </c>
      <c r="F31" s="1483">
        <v>11</v>
      </c>
      <c r="G31" s="1483">
        <v>4</v>
      </c>
      <c r="I31" s="1594"/>
      <c r="J31" s="1434"/>
      <c r="K31" s="1594"/>
      <c r="L31" s="1434"/>
      <c r="M31" s="1434"/>
      <c r="N31" s="1423"/>
      <c r="O31" s="1594"/>
      <c r="P31" s="1422"/>
    </row>
    <row r="32" spans="1:16" ht="22.5" customHeight="1" thickTop="1"/>
  </sheetData>
  <sortState xmlns:xlrd2="http://schemas.microsoft.com/office/spreadsheetml/2017/richdata2" ref="A3:P31">
    <sortCondition ref="A3:A31"/>
  </sortState>
  <pageMargins left="0.7" right="0.7" top="0.75" bottom="0.75" header="0.3" footer="0.3"/>
  <pageSetup paperSize="9" scale="61" orientation="landscape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7F3ECD-1A04-4B33-AE83-2EFBBEE75BC0}">
  <sheetPr>
    <pageSetUpPr fitToPage="1"/>
  </sheetPr>
  <dimension ref="A1:AD481"/>
  <sheetViews>
    <sheetView tabSelected="1" workbookViewId="0">
      <selection sqref="A1:L481"/>
    </sheetView>
  </sheetViews>
  <sheetFormatPr defaultRowHeight="15"/>
  <cols>
    <col min="1" max="1" width="15.5703125" customWidth="1"/>
    <col min="3" max="3" width="8" customWidth="1"/>
    <col min="4" max="4" width="9" customWidth="1"/>
    <col min="5" max="5" width="7.7109375" customWidth="1"/>
    <col min="6" max="6" width="8" customWidth="1"/>
    <col min="7" max="7" width="7.85546875" customWidth="1"/>
    <col min="8" max="8" width="8.140625" customWidth="1"/>
    <col min="9" max="9" width="8" customWidth="1"/>
    <col min="10" max="10" width="7.85546875" customWidth="1"/>
    <col min="11" max="11" width="7.28515625" customWidth="1"/>
    <col min="12" max="12" width="7.7109375" customWidth="1"/>
    <col min="13" max="13" width="9.28515625" style="1" customWidth="1"/>
    <col min="14" max="14" width="37.42578125" customWidth="1"/>
    <col min="15" max="15" width="21.5703125" customWidth="1"/>
    <col min="16" max="16" width="19.42578125" style="1" customWidth="1"/>
    <col min="17" max="17" width="30" style="1" customWidth="1"/>
    <col min="18" max="18" width="6.28515625" style="1" customWidth="1"/>
    <col min="19" max="19" width="34.5703125" customWidth="1"/>
    <col min="20" max="20" width="18.28515625" customWidth="1"/>
    <col min="21" max="21" width="4.7109375" customWidth="1"/>
    <col min="22" max="22" width="5.85546875" customWidth="1"/>
    <col min="23" max="23" width="13.5703125" customWidth="1"/>
    <col min="24" max="24" width="12.7109375" style="1" customWidth="1"/>
    <col min="25" max="25" width="12.7109375" customWidth="1"/>
    <col min="26" max="26" width="26.5703125" customWidth="1"/>
  </cols>
  <sheetData>
    <row r="1" spans="1:30" ht="25.5">
      <c r="A1" s="259" t="s">
        <v>700</v>
      </c>
      <c r="B1" s="81"/>
      <c r="C1" s="1970" t="s">
        <v>2488</v>
      </c>
      <c r="D1" s="81"/>
      <c r="E1" s="81"/>
      <c r="F1" s="81"/>
      <c r="N1" s="1885" t="s">
        <v>2473</v>
      </c>
      <c r="O1" s="1885"/>
      <c r="P1" s="1509" t="s">
        <v>2474</v>
      </c>
      <c r="S1" s="221" t="s">
        <v>2339</v>
      </c>
      <c r="T1" t="s">
        <v>2302</v>
      </c>
      <c r="U1" t="s">
        <v>2256</v>
      </c>
      <c r="V1" t="s">
        <v>533</v>
      </c>
      <c r="W1" t="s">
        <v>415</v>
      </c>
    </row>
    <row r="2" spans="1:30">
      <c r="M2" s="1" t="s">
        <v>2276</v>
      </c>
      <c r="N2" t="s">
        <v>2277</v>
      </c>
      <c r="P2" s="1">
        <v>10</v>
      </c>
      <c r="Q2" t="s">
        <v>2303</v>
      </c>
      <c r="R2"/>
      <c r="S2" s="221" t="s">
        <v>2318</v>
      </c>
      <c r="T2" t="s">
        <v>2299</v>
      </c>
      <c r="U2" t="s">
        <v>2259</v>
      </c>
      <c r="V2" t="s">
        <v>531</v>
      </c>
    </row>
    <row r="3" spans="1:30" ht="18.75">
      <c r="A3" s="13" t="s">
        <v>36</v>
      </c>
      <c r="C3" s="14">
        <v>23</v>
      </c>
      <c r="M3" s="1" t="s">
        <v>2278</v>
      </c>
      <c r="N3" t="s">
        <v>2279</v>
      </c>
      <c r="O3" t="s">
        <v>2461</v>
      </c>
      <c r="P3" s="1" t="s">
        <v>2463</v>
      </c>
      <c r="Q3" t="s">
        <v>2448</v>
      </c>
      <c r="R3"/>
      <c r="S3" s="221" t="s">
        <v>2375</v>
      </c>
      <c r="T3" t="s">
        <v>2294</v>
      </c>
      <c r="U3" t="s">
        <v>2419</v>
      </c>
      <c r="V3" t="s">
        <v>532</v>
      </c>
      <c r="Z3" t="s">
        <v>2355</v>
      </c>
    </row>
    <row r="4" spans="1:30" ht="18.75">
      <c r="A4" s="13" t="s">
        <v>45</v>
      </c>
      <c r="C4" s="14">
        <v>5</v>
      </c>
      <c r="M4" s="1" t="s">
        <v>2280</v>
      </c>
      <c r="N4" t="s">
        <v>2281</v>
      </c>
      <c r="O4" t="s">
        <v>415</v>
      </c>
      <c r="Q4" t="s">
        <v>2339</v>
      </c>
      <c r="R4"/>
      <c r="S4" s="221" t="s">
        <v>2321</v>
      </c>
      <c r="T4" t="s">
        <v>2297</v>
      </c>
      <c r="U4" t="s">
        <v>2262</v>
      </c>
      <c r="V4" t="s">
        <v>532</v>
      </c>
      <c r="W4" t="s">
        <v>2298</v>
      </c>
      <c r="Z4" t="s">
        <v>2245</v>
      </c>
    </row>
    <row r="5" spans="1:30" ht="18.75">
      <c r="A5" s="13" t="s">
        <v>37</v>
      </c>
      <c r="C5" s="14">
        <v>30</v>
      </c>
      <c r="M5" s="1" t="s">
        <v>2257</v>
      </c>
      <c r="N5" t="s">
        <v>2258</v>
      </c>
      <c r="O5" t="s">
        <v>2462</v>
      </c>
      <c r="P5" s="1">
        <v>5</v>
      </c>
      <c r="Q5" t="s">
        <v>2447</v>
      </c>
      <c r="R5"/>
      <c r="S5" t="s">
        <v>2389</v>
      </c>
      <c r="T5" t="s">
        <v>2299</v>
      </c>
      <c r="U5" t="s">
        <v>2427</v>
      </c>
      <c r="V5" t="s">
        <v>533</v>
      </c>
      <c r="W5" t="s">
        <v>415</v>
      </c>
      <c r="Z5" s="221" t="s">
        <v>2318</v>
      </c>
      <c r="AA5" t="s">
        <v>531</v>
      </c>
    </row>
    <row r="6" spans="1:30" ht="18.75">
      <c r="A6" s="13" t="s">
        <v>38</v>
      </c>
      <c r="C6" s="14">
        <v>25</v>
      </c>
      <c r="M6" s="1" t="s">
        <v>2259</v>
      </c>
      <c r="N6" t="s">
        <v>2260</v>
      </c>
      <c r="P6" s="1">
        <v>10</v>
      </c>
      <c r="Q6" t="s">
        <v>2318</v>
      </c>
      <c r="R6"/>
      <c r="S6" t="s">
        <v>2396</v>
      </c>
      <c r="T6" t="s">
        <v>2305</v>
      </c>
      <c r="U6" t="s">
        <v>2432</v>
      </c>
      <c r="V6" t="s">
        <v>531</v>
      </c>
      <c r="W6" t="s">
        <v>2252</v>
      </c>
      <c r="Z6" s="221" t="s">
        <v>2320</v>
      </c>
      <c r="AA6" t="s">
        <v>532</v>
      </c>
    </row>
    <row r="7" spans="1:30" ht="19.5" thickBot="1">
      <c r="A7" s="13" t="s">
        <v>39</v>
      </c>
      <c r="C7" s="15" t="s">
        <v>2340</v>
      </c>
      <c r="D7" s="54"/>
      <c r="M7" s="1" t="s">
        <v>2424</v>
      </c>
      <c r="N7" t="s">
        <v>2261</v>
      </c>
      <c r="Q7" t="s">
        <v>2456</v>
      </c>
      <c r="R7"/>
      <c r="S7" t="s">
        <v>2370</v>
      </c>
      <c r="T7" t="s">
        <v>2288</v>
      </c>
      <c r="U7" t="s">
        <v>2416</v>
      </c>
      <c r="V7" t="s">
        <v>531</v>
      </c>
      <c r="Z7" s="221" t="s">
        <v>2321</v>
      </c>
      <c r="AA7" t="s">
        <v>534</v>
      </c>
    </row>
    <row r="8" spans="1:30" ht="21.75" thickTop="1" thickBot="1">
      <c r="A8" s="16" t="s">
        <v>41</v>
      </c>
      <c r="B8" s="25">
        <v>1</v>
      </c>
      <c r="C8" s="25">
        <v>2</v>
      </c>
      <c r="D8" s="25">
        <v>3</v>
      </c>
      <c r="E8" s="25">
        <v>4</v>
      </c>
      <c r="F8" s="74">
        <v>5</v>
      </c>
      <c r="G8" s="74">
        <v>6</v>
      </c>
      <c r="H8" s="74">
        <v>7</v>
      </c>
      <c r="I8" s="74">
        <v>8</v>
      </c>
      <c r="J8" s="75">
        <v>9</v>
      </c>
      <c r="K8" s="75">
        <v>10</v>
      </c>
      <c r="L8" s="76">
        <v>11</v>
      </c>
      <c r="M8" s="1" t="s">
        <v>2425</v>
      </c>
      <c r="N8" t="s">
        <v>2261</v>
      </c>
      <c r="O8" t="s">
        <v>2464</v>
      </c>
      <c r="P8" s="1" t="s">
        <v>2465</v>
      </c>
      <c r="Q8" t="s">
        <v>2446</v>
      </c>
      <c r="R8"/>
      <c r="S8" t="s">
        <v>2449</v>
      </c>
      <c r="T8" t="s">
        <v>2305</v>
      </c>
      <c r="U8" t="s">
        <v>2436</v>
      </c>
      <c r="Z8" t="s">
        <v>2245</v>
      </c>
    </row>
    <row r="9" spans="1:30" ht="21.75" thickTop="1" thickBot="1">
      <c r="A9" s="17"/>
      <c r="B9" s="71"/>
      <c r="C9" s="69"/>
      <c r="D9" s="69"/>
      <c r="E9" s="70"/>
      <c r="F9" s="70"/>
      <c r="G9" s="73"/>
      <c r="H9" s="73"/>
      <c r="I9" s="73"/>
      <c r="J9" s="73"/>
      <c r="K9" s="72"/>
      <c r="L9" s="72"/>
      <c r="M9" s="1" t="s">
        <v>2262</v>
      </c>
      <c r="N9" t="s">
        <v>2466</v>
      </c>
      <c r="O9" t="s">
        <v>2298</v>
      </c>
      <c r="Q9" t="s">
        <v>2321</v>
      </c>
      <c r="R9"/>
      <c r="S9" t="s">
        <v>2443</v>
      </c>
      <c r="T9" t="s">
        <v>2288</v>
      </c>
      <c r="U9" t="s">
        <v>2418</v>
      </c>
      <c r="Z9" s="221" t="s">
        <v>2322</v>
      </c>
      <c r="AA9" t="s">
        <v>534</v>
      </c>
      <c r="AB9" t="s">
        <v>2349</v>
      </c>
    </row>
    <row r="10" spans="1:30" ht="19.5" thickTop="1">
      <c r="A10" s="13" t="s">
        <v>2505</v>
      </c>
      <c r="C10" s="1883" t="s">
        <v>2438</v>
      </c>
      <c r="M10" s="1" t="s">
        <v>2264</v>
      </c>
      <c r="N10" t="s">
        <v>2265</v>
      </c>
      <c r="O10" t="s">
        <v>2467</v>
      </c>
      <c r="P10" s="1" t="s">
        <v>2465</v>
      </c>
      <c r="Q10" t="s">
        <v>2444</v>
      </c>
      <c r="R10"/>
      <c r="S10" t="s">
        <v>2445</v>
      </c>
      <c r="T10" t="s">
        <v>2297</v>
      </c>
      <c r="U10" t="s">
        <v>2475</v>
      </c>
      <c r="W10" t="s">
        <v>2298</v>
      </c>
      <c r="Z10" t="s">
        <v>2245</v>
      </c>
    </row>
    <row r="11" spans="1:30">
      <c r="M11" s="1" t="s">
        <v>2266</v>
      </c>
      <c r="N11" t="s">
        <v>2267</v>
      </c>
      <c r="O11" t="s">
        <v>2468</v>
      </c>
      <c r="Q11" t="s">
        <v>2371</v>
      </c>
      <c r="R11"/>
      <c r="S11" t="s">
        <v>2446</v>
      </c>
      <c r="T11" t="s">
        <v>2315</v>
      </c>
      <c r="U11" t="s">
        <v>2425</v>
      </c>
      <c r="Z11" s="221" t="s">
        <v>2323</v>
      </c>
      <c r="AA11" t="s">
        <v>532</v>
      </c>
    </row>
    <row r="12" spans="1:30" ht="25.5">
      <c r="A12" s="1887" t="s">
        <v>708</v>
      </c>
      <c r="B12" s="1893" t="s">
        <v>2341</v>
      </c>
      <c r="D12" s="81"/>
      <c r="E12" s="81"/>
      <c r="F12" s="259" t="s">
        <v>2489</v>
      </c>
      <c r="M12" s="1" t="s">
        <v>2268</v>
      </c>
      <c r="N12" t="s">
        <v>2269</v>
      </c>
      <c r="O12" t="s">
        <v>2245</v>
      </c>
      <c r="Q12" t="s">
        <v>2442</v>
      </c>
      <c r="R12"/>
      <c r="S12" t="s">
        <v>2442</v>
      </c>
      <c r="T12" t="s">
        <v>2254</v>
      </c>
      <c r="U12" t="s">
        <v>2268</v>
      </c>
      <c r="Z12" s="221" t="s">
        <v>2324</v>
      </c>
      <c r="AA12" t="s">
        <v>2325</v>
      </c>
    </row>
    <row r="13" spans="1:30">
      <c r="M13" s="1" t="s">
        <v>2270</v>
      </c>
      <c r="N13" t="s">
        <v>2271</v>
      </c>
      <c r="O13" t="s">
        <v>2244</v>
      </c>
      <c r="P13" s="1" t="s">
        <v>2469</v>
      </c>
      <c r="Q13" t="s">
        <v>2251</v>
      </c>
      <c r="R13"/>
      <c r="S13" s="221" t="s">
        <v>2440</v>
      </c>
      <c r="T13" t="s">
        <v>2241</v>
      </c>
      <c r="U13" t="s">
        <v>2409</v>
      </c>
      <c r="Z13" s="221" t="s">
        <v>2246</v>
      </c>
      <c r="AA13" t="s">
        <v>2326</v>
      </c>
    </row>
    <row r="14" spans="1:30" ht="18.75">
      <c r="A14" s="13" t="s">
        <v>36</v>
      </c>
      <c r="C14" s="14">
        <v>10</v>
      </c>
      <c r="M14" s="1" t="s">
        <v>2272</v>
      </c>
      <c r="N14" t="s">
        <v>2273</v>
      </c>
      <c r="P14" s="1">
        <v>10</v>
      </c>
      <c r="Q14" t="s">
        <v>2249</v>
      </c>
      <c r="R14"/>
      <c r="S14" t="s">
        <v>2444</v>
      </c>
      <c r="T14" t="s">
        <v>2294</v>
      </c>
      <c r="U14" t="s">
        <v>2264</v>
      </c>
    </row>
    <row r="15" spans="1:30" ht="18.75">
      <c r="A15" s="13" t="s">
        <v>37</v>
      </c>
      <c r="C15" s="14">
        <v>12</v>
      </c>
      <c r="M15" s="1" t="s">
        <v>2274</v>
      </c>
      <c r="N15" t="s">
        <v>2470</v>
      </c>
      <c r="P15" s="1" t="s">
        <v>2472</v>
      </c>
      <c r="Q15" t="s">
        <v>2246</v>
      </c>
      <c r="R15"/>
      <c r="S15" t="s">
        <v>2447</v>
      </c>
      <c r="T15" t="s">
        <v>2299</v>
      </c>
      <c r="U15" t="s">
        <v>2257</v>
      </c>
      <c r="Z15" s="1884" t="s">
        <v>2339</v>
      </c>
    </row>
    <row r="16" spans="1:30" ht="18.75">
      <c r="A16" s="13" t="s">
        <v>38</v>
      </c>
      <c r="C16" s="14">
        <v>9</v>
      </c>
      <c r="M16" s="1" t="s">
        <v>2426</v>
      </c>
      <c r="N16" t="s">
        <v>2457</v>
      </c>
      <c r="Q16" t="s">
        <v>2387</v>
      </c>
      <c r="R16"/>
      <c r="S16" t="s">
        <v>2448</v>
      </c>
      <c r="T16" t="s">
        <v>2302</v>
      </c>
      <c r="U16" t="s">
        <v>2430</v>
      </c>
      <c r="Z16" s="1884" t="s">
        <v>2318</v>
      </c>
      <c r="AD16">
        <f>2*2</f>
        <v>4</v>
      </c>
    </row>
    <row r="17" spans="1:26" ht="19.5" thickBot="1">
      <c r="A17" s="13" t="s">
        <v>39</v>
      </c>
      <c r="C17" s="14" t="s">
        <v>118</v>
      </c>
      <c r="D17" s="54"/>
      <c r="M17" s="1" t="s">
        <v>2415</v>
      </c>
      <c r="N17" t="s">
        <v>2457</v>
      </c>
      <c r="Q17" t="s">
        <v>2365</v>
      </c>
      <c r="R17"/>
      <c r="S17" s="221" t="s">
        <v>2441</v>
      </c>
      <c r="T17" t="s">
        <v>2248</v>
      </c>
      <c r="U17" t="s">
        <v>2411</v>
      </c>
      <c r="Z17" s="1884" t="s">
        <v>2375</v>
      </c>
    </row>
    <row r="18" spans="1:26" ht="21.75" thickTop="1" thickBot="1">
      <c r="A18" s="16" t="s">
        <v>41</v>
      </c>
      <c r="B18" s="25">
        <v>1</v>
      </c>
      <c r="C18" s="77">
        <v>3</v>
      </c>
      <c r="D18" s="77">
        <v>4</v>
      </c>
      <c r="E18" s="74">
        <v>5</v>
      </c>
      <c r="F18" s="74">
        <v>6</v>
      </c>
      <c r="G18" s="75">
        <v>7</v>
      </c>
      <c r="H18" s="76">
        <v>8</v>
      </c>
      <c r="M18" s="1" t="s">
        <v>2437</v>
      </c>
      <c r="N18" t="s">
        <v>2457</v>
      </c>
      <c r="Q18" t="s">
        <v>2405</v>
      </c>
      <c r="R18"/>
      <c r="S18" s="221" t="s">
        <v>2401</v>
      </c>
      <c r="T18" t="s">
        <v>2305</v>
      </c>
      <c r="U18" t="s">
        <v>2434</v>
      </c>
      <c r="V18" t="s">
        <v>531</v>
      </c>
      <c r="Z18" s="1884" t="s">
        <v>2321</v>
      </c>
    </row>
    <row r="19" spans="1:26" ht="21.75" thickTop="1" thickBot="1">
      <c r="A19" s="17"/>
      <c r="B19" s="71"/>
      <c r="C19" s="71"/>
      <c r="D19" s="69"/>
      <c r="E19" s="69"/>
      <c r="F19" s="70"/>
      <c r="G19" s="73"/>
      <c r="H19" s="72"/>
      <c r="M19" s="1" t="s">
        <v>2435</v>
      </c>
      <c r="N19" t="s">
        <v>2460</v>
      </c>
      <c r="Q19" t="s">
        <v>2403</v>
      </c>
      <c r="R19"/>
      <c r="S19" s="221" t="s">
        <v>2246</v>
      </c>
      <c r="T19" t="s">
        <v>2241</v>
      </c>
      <c r="U19" t="s">
        <v>2274</v>
      </c>
      <c r="V19" t="s">
        <v>534</v>
      </c>
      <c r="W19" t="s">
        <v>412</v>
      </c>
      <c r="Z19" t="s">
        <v>2389</v>
      </c>
    </row>
    <row r="20" spans="1:26" ht="16.5" thickTop="1">
      <c r="A20" s="13" t="s">
        <v>2505</v>
      </c>
      <c r="C20" s="258" t="s">
        <v>2345</v>
      </c>
      <c r="S20" t="s">
        <v>2363</v>
      </c>
      <c r="T20" t="s">
        <v>2254</v>
      </c>
      <c r="U20" t="s">
        <v>2413</v>
      </c>
      <c r="V20" t="s">
        <v>531</v>
      </c>
      <c r="W20" t="s">
        <v>2364</v>
      </c>
      <c r="Z20" t="s">
        <v>2396</v>
      </c>
    </row>
    <row r="21" spans="1:26">
      <c r="S21" t="s">
        <v>2253</v>
      </c>
      <c r="T21" t="s">
        <v>2254</v>
      </c>
      <c r="U21" t="s">
        <v>2412</v>
      </c>
      <c r="V21" t="s">
        <v>533</v>
      </c>
      <c r="Z21" t="s">
        <v>2370</v>
      </c>
    </row>
    <row r="22" spans="1:26" ht="25.5">
      <c r="A22" s="1887" t="s">
        <v>682</v>
      </c>
      <c r="B22" s="1893" t="s">
        <v>2375</v>
      </c>
      <c r="C22" s="81"/>
      <c r="D22" s="81"/>
      <c r="E22" s="259" t="s">
        <v>2511</v>
      </c>
      <c r="S22" t="s">
        <v>2240</v>
      </c>
      <c r="T22" t="s">
        <v>2241</v>
      </c>
      <c r="U22" t="s">
        <v>486</v>
      </c>
      <c r="V22" t="s">
        <v>533</v>
      </c>
      <c r="Z22" s="1884" t="s">
        <v>2440</v>
      </c>
    </row>
    <row r="23" spans="1:26" ht="20.25">
      <c r="F23" s="1889"/>
      <c r="S23" t="s">
        <v>2242</v>
      </c>
      <c r="T23" t="s">
        <v>2241</v>
      </c>
      <c r="U23" t="s">
        <v>487</v>
      </c>
      <c r="V23" t="s">
        <v>533</v>
      </c>
      <c r="Z23" s="1884" t="s">
        <v>2441</v>
      </c>
    </row>
    <row r="24" spans="1:26" ht="18.75">
      <c r="A24" s="13" t="s">
        <v>36</v>
      </c>
      <c r="C24" s="14">
        <v>10</v>
      </c>
      <c r="S24" t="s">
        <v>2287</v>
      </c>
      <c r="T24" t="s">
        <v>2254</v>
      </c>
      <c r="U24" t="s">
        <v>2414</v>
      </c>
      <c r="V24" t="s">
        <v>531</v>
      </c>
      <c r="Z24" t="s">
        <v>2442</v>
      </c>
    </row>
    <row r="25" spans="1:26" ht="18.75">
      <c r="A25" s="13" t="s">
        <v>37</v>
      </c>
      <c r="C25" s="14">
        <v>16</v>
      </c>
      <c r="S25" t="s">
        <v>2310</v>
      </c>
      <c r="T25" t="s">
        <v>2406</v>
      </c>
      <c r="U25" t="s">
        <v>2409</v>
      </c>
      <c r="Z25" t="s">
        <v>2443</v>
      </c>
    </row>
    <row r="26" spans="1:26" ht="18.75">
      <c r="A26" s="13" t="s">
        <v>38</v>
      </c>
      <c r="C26" s="14">
        <v>14</v>
      </c>
      <c r="S26" t="s">
        <v>2384</v>
      </c>
      <c r="T26" t="s">
        <v>2315</v>
      </c>
      <c r="U26" t="s">
        <v>2423</v>
      </c>
      <c r="V26" t="s">
        <v>532</v>
      </c>
      <c r="W26" t="s">
        <v>2397</v>
      </c>
      <c r="Z26" t="s">
        <v>2444</v>
      </c>
    </row>
    <row r="27" spans="1:26" ht="19.5" thickBot="1">
      <c r="A27" s="13" t="s">
        <v>39</v>
      </c>
      <c r="C27" s="15" t="s">
        <v>2343</v>
      </c>
      <c r="D27" s="54"/>
      <c r="S27" t="s">
        <v>2365</v>
      </c>
      <c r="T27" t="s">
        <v>2254</v>
      </c>
      <c r="U27" t="s">
        <v>2415</v>
      </c>
      <c r="V27" t="s">
        <v>532</v>
      </c>
      <c r="W27" t="s">
        <v>2399</v>
      </c>
      <c r="Z27" t="s">
        <v>2445</v>
      </c>
    </row>
    <row r="28" spans="1:26" ht="21.75" thickTop="1" thickBot="1">
      <c r="A28" s="16" t="s">
        <v>41</v>
      </c>
      <c r="B28" s="25">
        <v>1</v>
      </c>
      <c r="C28" s="25">
        <v>2</v>
      </c>
      <c r="D28" s="74">
        <v>3</v>
      </c>
      <c r="E28" s="74">
        <v>4</v>
      </c>
      <c r="F28" s="75">
        <v>5</v>
      </c>
      <c r="G28" s="75">
        <v>6</v>
      </c>
      <c r="H28" s="76">
        <v>7</v>
      </c>
      <c r="S28" t="s">
        <v>2382</v>
      </c>
      <c r="T28" t="s">
        <v>2297</v>
      </c>
      <c r="U28" t="s">
        <v>2422</v>
      </c>
      <c r="V28" t="s">
        <v>532</v>
      </c>
      <c r="W28" t="s">
        <v>2298</v>
      </c>
      <c r="Z28" t="s">
        <v>2446</v>
      </c>
    </row>
    <row r="29" spans="1:26" ht="21.75" thickTop="1" thickBot="1">
      <c r="A29" s="17"/>
      <c r="B29" s="71"/>
      <c r="C29" s="71"/>
      <c r="D29" s="69"/>
      <c r="E29" s="70"/>
      <c r="F29" s="73"/>
      <c r="G29" s="73"/>
      <c r="H29" s="72"/>
      <c r="S29" t="s">
        <v>2243</v>
      </c>
      <c r="T29" t="s">
        <v>2241</v>
      </c>
      <c r="U29" t="s">
        <v>2408</v>
      </c>
      <c r="V29" t="s">
        <v>532</v>
      </c>
      <c r="W29" t="s">
        <v>2244</v>
      </c>
      <c r="Z29" t="s">
        <v>2447</v>
      </c>
    </row>
    <row r="30" spans="1:26" ht="16.5" thickTop="1">
      <c r="A30" s="13" t="s">
        <v>2505</v>
      </c>
      <c r="C30" s="258" t="s">
        <v>2407</v>
      </c>
      <c r="S30" t="s">
        <v>2376</v>
      </c>
      <c r="T30" t="s">
        <v>2294</v>
      </c>
      <c r="U30" t="s">
        <v>2420</v>
      </c>
      <c r="V30" t="s">
        <v>534</v>
      </c>
      <c r="W30" t="s">
        <v>2366</v>
      </c>
      <c r="Z30" t="s">
        <v>2448</v>
      </c>
    </row>
    <row r="31" spans="1:26">
      <c r="S31" t="s">
        <v>2378</v>
      </c>
      <c r="T31" t="s">
        <v>2294</v>
      </c>
      <c r="U31" t="s">
        <v>2471</v>
      </c>
      <c r="V31" t="s">
        <v>532</v>
      </c>
      <c r="W31" t="s">
        <v>2252</v>
      </c>
      <c r="Z31" t="s">
        <v>2449</v>
      </c>
    </row>
    <row r="32" spans="1:26" ht="25.5">
      <c r="A32" s="259" t="s">
        <v>696</v>
      </c>
      <c r="B32" s="81"/>
      <c r="C32" s="1893" t="s">
        <v>2623</v>
      </c>
      <c r="D32" s="81"/>
      <c r="E32" s="81"/>
      <c r="F32" s="81"/>
      <c r="G32" s="1890" t="s">
        <v>2622</v>
      </c>
      <c r="S32" t="s">
        <v>2372</v>
      </c>
      <c r="T32" t="s">
        <v>2288</v>
      </c>
      <c r="U32" t="s">
        <v>2417</v>
      </c>
      <c r="V32" t="s">
        <v>2373</v>
      </c>
      <c r="Z32" s="1884" t="s">
        <v>2401</v>
      </c>
    </row>
    <row r="33" spans="1:26">
      <c r="S33" s="221" t="s">
        <v>2249</v>
      </c>
      <c r="T33" t="s">
        <v>2248</v>
      </c>
      <c r="U33" t="s">
        <v>2272</v>
      </c>
      <c r="V33" t="s">
        <v>2250</v>
      </c>
      <c r="Z33" s="1884" t="s">
        <v>2246</v>
      </c>
    </row>
    <row r="34" spans="1:26" ht="18.75">
      <c r="A34" s="13" t="s">
        <v>36</v>
      </c>
      <c r="C34" s="14">
        <v>5</v>
      </c>
      <c r="S34" s="221" t="s">
        <v>2251</v>
      </c>
      <c r="T34" t="s">
        <v>2248</v>
      </c>
      <c r="U34" t="s">
        <v>2270</v>
      </c>
      <c r="V34" t="s">
        <v>532</v>
      </c>
      <c r="W34" t="s">
        <v>2252</v>
      </c>
      <c r="Z34" t="s">
        <v>2363</v>
      </c>
    </row>
    <row r="35" spans="1:26" ht="18.75">
      <c r="A35" s="13" t="s">
        <v>37</v>
      </c>
      <c r="C35" s="14">
        <v>14</v>
      </c>
      <c r="S35" t="s">
        <v>2303</v>
      </c>
      <c r="T35" t="s">
        <v>2302</v>
      </c>
      <c r="U35" t="s">
        <v>2276</v>
      </c>
      <c r="V35" t="s">
        <v>532</v>
      </c>
      <c r="Z35" t="s">
        <v>2253</v>
      </c>
    </row>
    <row r="36" spans="1:26" ht="18.75">
      <c r="A36" s="13" t="s">
        <v>38</v>
      </c>
      <c r="C36" s="14">
        <v>13</v>
      </c>
      <c r="S36" t="s">
        <v>2400</v>
      </c>
      <c r="T36" t="s">
        <v>2305</v>
      </c>
      <c r="U36" t="s">
        <v>2433</v>
      </c>
      <c r="V36" t="s">
        <v>531</v>
      </c>
      <c r="W36" t="s">
        <v>697</v>
      </c>
      <c r="Z36" t="s">
        <v>2240</v>
      </c>
    </row>
    <row r="37" spans="1:26" ht="19.5" thickBot="1">
      <c r="A37" s="13" t="s">
        <v>39</v>
      </c>
      <c r="C37" s="14" t="s">
        <v>118</v>
      </c>
      <c r="D37" s="54"/>
      <c r="S37" t="s">
        <v>2247</v>
      </c>
      <c r="T37" t="s">
        <v>2248</v>
      </c>
      <c r="U37" t="s">
        <v>2410</v>
      </c>
      <c r="V37" t="s">
        <v>531</v>
      </c>
      <c r="Z37" t="s">
        <v>2242</v>
      </c>
    </row>
    <row r="38" spans="1:26" ht="21.75" thickTop="1" thickBot="1">
      <c r="A38" s="16" t="s">
        <v>41</v>
      </c>
      <c r="B38" s="25">
        <v>1</v>
      </c>
      <c r="C38" s="77">
        <v>2</v>
      </c>
      <c r="D38" s="75">
        <v>3</v>
      </c>
      <c r="E38" s="75">
        <v>4</v>
      </c>
      <c r="F38" s="75">
        <v>5</v>
      </c>
      <c r="G38" s="75">
        <v>6</v>
      </c>
      <c r="H38" s="76">
        <v>7</v>
      </c>
      <c r="S38" s="221" t="s">
        <v>2371</v>
      </c>
      <c r="T38" t="s">
        <v>2288</v>
      </c>
      <c r="U38" t="s">
        <v>2266</v>
      </c>
      <c r="V38" t="s">
        <v>532</v>
      </c>
      <c r="W38" t="s">
        <v>2364</v>
      </c>
      <c r="Z38" t="s">
        <v>2287</v>
      </c>
    </row>
    <row r="39" spans="1:26" ht="21.75" thickTop="1" thickBot="1">
      <c r="A39" s="17"/>
      <c r="B39" s="71"/>
      <c r="C39" s="69"/>
      <c r="D39" s="70"/>
      <c r="E39" s="70"/>
      <c r="F39" s="70"/>
      <c r="G39" s="70"/>
      <c r="H39" s="72"/>
      <c r="S39" t="s">
        <v>2393</v>
      </c>
      <c r="T39" t="s">
        <v>2302</v>
      </c>
      <c r="U39" t="s">
        <v>2429</v>
      </c>
      <c r="V39" t="s">
        <v>534</v>
      </c>
      <c r="Z39" t="s">
        <v>2310</v>
      </c>
    </row>
    <row r="40" spans="1:26" ht="16.5" thickTop="1">
      <c r="A40" s="13" t="s">
        <v>2505</v>
      </c>
      <c r="C40" s="258" t="s">
        <v>2346</v>
      </c>
      <c r="S40" t="s">
        <v>2403</v>
      </c>
      <c r="T40" t="s">
        <v>2305</v>
      </c>
      <c r="U40" t="s">
        <v>2435</v>
      </c>
      <c r="V40" t="s">
        <v>533</v>
      </c>
      <c r="W40" t="s">
        <v>2173</v>
      </c>
      <c r="Z40" t="s">
        <v>2384</v>
      </c>
    </row>
    <row r="41" spans="1:26" ht="15.75">
      <c r="A41" s="13"/>
      <c r="C41" s="258"/>
      <c r="S41" t="s">
        <v>2381</v>
      </c>
      <c r="T41" t="s">
        <v>2297</v>
      </c>
      <c r="U41" t="s">
        <v>2421</v>
      </c>
      <c r="V41" t="s">
        <v>531</v>
      </c>
      <c r="W41" t="s">
        <v>2398</v>
      </c>
      <c r="Z41" t="s">
        <v>2365</v>
      </c>
    </row>
    <row r="42" spans="1:26" ht="25.5">
      <c r="A42" s="259" t="s">
        <v>533</v>
      </c>
      <c r="B42" s="1893" t="s">
        <v>2487</v>
      </c>
      <c r="F42" s="81"/>
      <c r="S42" t="s">
        <v>2392</v>
      </c>
      <c r="T42" t="s">
        <v>2302</v>
      </c>
      <c r="U42" t="s">
        <v>2428</v>
      </c>
      <c r="V42" t="s">
        <v>531</v>
      </c>
      <c r="W42" t="s">
        <v>2397</v>
      </c>
      <c r="Z42" t="s">
        <v>2382</v>
      </c>
    </row>
    <row r="43" spans="1:26">
      <c r="S43" t="s">
        <v>2387</v>
      </c>
      <c r="T43" t="s">
        <v>2299</v>
      </c>
      <c r="U43" t="s">
        <v>2426</v>
      </c>
      <c r="V43" t="s">
        <v>534</v>
      </c>
      <c r="Z43" t="s">
        <v>2243</v>
      </c>
    </row>
    <row r="44" spans="1:26" ht="18.75">
      <c r="A44" s="13" t="s">
        <v>36</v>
      </c>
      <c r="C44" s="14">
        <v>25</v>
      </c>
      <c r="S44" t="s">
        <v>2405</v>
      </c>
      <c r="T44" t="s">
        <v>2248</v>
      </c>
      <c r="U44" t="s">
        <v>2437</v>
      </c>
      <c r="V44" t="s">
        <v>534</v>
      </c>
      <c r="W44" t="s">
        <v>2366</v>
      </c>
      <c r="Z44" t="s">
        <v>2376</v>
      </c>
    </row>
    <row r="45" spans="1:26" ht="18.75">
      <c r="A45" s="13" t="s">
        <v>45</v>
      </c>
      <c r="C45" s="14">
        <v>5</v>
      </c>
      <c r="S45" s="221" t="s">
        <v>2456</v>
      </c>
      <c r="T45" t="s">
        <v>2315</v>
      </c>
      <c r="U45" t="s">
        <v>2424</v>
      </c>
      <c r="V45" t="s">
        <v>532</v>
      </c>
      <c r="Z45" t="s">
        <v>2378</v>
      </c>
    </row>
    <row r="46" spans="1:26" ht="18.75">
      <c r="A46" s="13" t="s">
        <v>37</v>
      </c>
      <c r="C46" s="14">
        <v>26</v>
      </c>
      <c r="D46" s="54"/>
      <c r="S46" t="s">
        <v>2395</v>
      </c>
      <c r="T46" t="s">
        <v>2305</v>
      </c>
      <c r="U46" t="s">
        <v>2431</v>
      </c>
      <c r="V46" t="s">
        <v>533</v>
      </c>
      <c r="W46" t="s">
        <v>415</v>
      </c>
      <c r="Z46" t="s">
        <v>2372</v>
      </c>
    </row>
    <row r="47" spans="1:26" ht="18.75">
      <c r="A47" s="13" t="s">
        <v>38</v>
      </c>
      <c r="C47" s="14">
        <v>22</v>
      </c>
      <c r="Z47" s="1884" t="s">
        <v>2249</v>
      </c>
    </row>
    <row r="48" spans="1:26" ht="19.5" thickBot="1">
      <c r="A48" s="13" t="s">
        <v>39</v>
      </c>
      <c r="C48" s="15" t="s">
        <v>2340</v>
      </c>
      <c r="Z48" s="1884" t="s">
        <v>2251</v>
      </c>
    </row>
    <row r="49" spans="1:26" ht="21.75" thickTop="1" thickBot="1">
      <c r="A49" s="16" t="s">
        <v>41</v>
      </c>
      <c r="B49" s="25">
        <v>1</v>
      </c>
      <c r="C49" s="25">
        <v>2</v>
      </c>
      <c r="D49" s="25">
        <v>3</v>
      </c>
      <c r="E49" s="25">
        <v>4</v>
      </c>
      <c r="F49" s="74">
        <v>5</v>
      </c>
      <c r="G49" s="74">
        <v>6</v>
      </c>
      <c r="H49" s="74">
        <v>7</v>
      </c>
      <c r="I49" s="75">
        <v>8</v>
      </c>
      <c r="J49" s="75">
        <v>9</v>
      </c>
      <c r="Z49" t="s">
        <v>2303</v>
      </c>
    </row>
    <row r="50" spans="1:26" ht="21.75" thickTop="1" thickBot="1">
      <c r="A50" s="17"/>
      <c r="B50" s="71"/>
      <c r="C50" s="69"/>
      <c r="D50" s="69"/>
      <c r="E50" s="70"/>
      <c r="F50" s="70"/>
      <c r="G50" s="73"/>
      <c r="H50" s="73"/>
      <c r="I50" s="73"/>
      <c r="J50" s="72"/>
      <c r="Z50" t="s">
        <v>2400</v>
      </c>
    </row>
    <row r="51" spans="1:26" ht="16.5" thickTop="1">
      <c r="A51" s="13" t="s">
        <v>42</v>
      </c>
      <c r="C51" s="258" t="s">
        <v>2485</v>
      </c>
      <c r="D51" s="81"/>
      <c r="E51" s="81"/>
      <c r="Z51" t="s">
        <v>2247</v>
      </c>
    </row>
    <row r="52" spans="1:26" ht="15.75">
      <c r="A52" s="13"/>
      <c r="C52" s="258"/>
      <c r="D52" s="81"/>
      <c r="E52" s="81"/>
      <c r="Z52" s="1884" t="s">
        <v>2371</v>
      </c>
    </row>
    <row r="53" spans="1:26" ht="25.5">
      <c r="A53" s="1887" t="s">
        <v>708</v>
      </c>
      <c r="B53" s="1893" t="s">
        <v>2486</v>
      </c>
      <c r="E53" s="259" t="s">
        <v>2510</v>
      </c>
      <c r="Z53" t="s">
        <v>2393</v>
      </c>
    </row>
    <row r="54" spans="1:26">
      <c r="Z54" t="s">
        <v>2403</v>
      </c>
    </row>
    <row r="55" spans="1:26" ht="18.75">
      <c r="A55" s="13" t="s">
        <v>36</v>
      </c>
      <c r="C55" s="14">
        <v>6</v>
      </c>
      <c r="Z55" t="s">
        <v>2381</v>
      </c>
    </row>
    <row r="56" spans="1:26" ht="18.75">
      <c r="A56" s="13" t="s">
        <v>45</v>
      </c>
      <c r="C56" s="14">
        <v>16</v>
      </c>
      <c r="Z56" t="s">
        <v>2392</v>
      </c>
    </row>
    <row r="57" spans="1:26" ht="18.75">
      <c r="A57" s="13" t="s">
        <v>37</v>
      </c>
      <c r="C57" s="14">
        <v>9</v>
      </c>
      <c r="D57" s="54"/>
      <c r="Z57" t="s">
        <v>2387</v>
      </c>
    </row>
    <row r="58" spans="1:26" ht="18.75">
      <c r="A58" s="13" t="s">
        <v>38</v>
      </c>
      <c r="C58" s="14">
        <v>9</v>
      </c>
      <c r="Z58" t="s">
        <v>2405</v>
      </c>
    </row>
    <row r="59" spans="1:26" ht="19.5" thickBot="1">
      <c r="A59" s="13" t="s">
        <v>39</v>
      </c>
      <c r="C59" s="14" t="s">
        <v>118</v>
      </c>
      <c r="Z59" s="1884" t="s">
        <v>2456</v>
      </c>
    </row>
    <row r="60" spans="1:26" ht="21.75" thickTop="1" thickBot="1">
      <c r="A60" s="16" t="s">
        <v>41</v>
      </c>
      <c r="B60" s="25">
        <v>1</v>
      </c>
      <c r="C60" s="77">
        <v>2</v>
      </c>
      <c r="D60" s="74">
        <v>3</v>
      </c>
      <c r="E60" s="74">
        <v>4</v>
      </c>
      <c r="F60" s="75">
        <v>5</v>
      </c>
      <c r="G60" s="75">
        <v>6</v>
      </c>
      <c r="H60" s="76">
        <v>7</v>
      </c>
      <c r="Z60" t="s">
        <v>2395</v>
      </c>
    </row>
    <row r="61" spans="1:26" ht="21.75" thickTop="1" thickBot="1">
      <c r="A61" s="17"/>
      <c r="B61" s="71"/>
      <c r="C61" s="71"/>
      <c r="D61" s="69"/>
      <c r="E61" s="70"/>
      <c r="F61" s="70"/>
      <c r="G61" s="73"/>
      <c r="H61" s="72"/>
    </row>
    <row r="62" spans="1:26" ht="16.5" thickTop="1">
      <c r="A62" s="13" t="s">
        <v>42</v>
      </c>
      <c r="C62" s="258" t="s">
        <v>1180</v>
      </c>
      <c r="D62" s="81"/>
      <c r="E62" s="81"/>
    </row>
    <row r="64" spans="1:26" ht="25.5">
      <c r="A64" s="1887" t="s">
        <v>708</v>
      </c>
      <c r="B64" s="1893" t="s">
        <v>2370</v>
      </c>
      <c r="E64" s="259"/>
      <c r="F64" s="1890" t="s">
        <v>444</v>
      </c>
    </row>
    <row r="66" spans="1:8" ht="18.75">
      <c r="A66" s="13" t="s">
        <v>36</v>
      </c>
      <c r="C66" s="14">
        <v>12</v>
      </c>
    </row>
    <row r="67" spans="1:8" ht="18.75">
      <c r="A67" s="13" t="s">
        <v>37</v>
      </c>
      <c r="C67" s="14">
        <v>18</v>
      </c>
      <c r="D67" s="54"/>
    </row>
    <row r="68" spans="1:8" ht="18.75">
      <c r="A68" s="13" t="s">
        <v>38</v>
      </c>
      <c r="C68" s="14">
        <v>16</v>
      </c>
    </row>
    <row r="69" spans="1:8" ht="19.5" thickBot="1">
      <c r="A69" s="13" t="s">
        <v>39</v>
      </c>
      <c r="C69" s="14" t="s">
        <v>75</v>
      </c>
    </row>
    <row r="70" spans="1:8" ht="21.75" thickTop="1" thickBot="1">
      <c r="A70" s="16" t="s">
        <v>41</v>
      </c>
      <c r="B70" s="25">
        <v>1</v>
      </c>
      <c r="C70" s="77">
        <v>2</v>
      </c>
      <c r="D70" s="74">
        <v>3</v>
      </c>
      <c r="E70" s="74">
        <v>4</v>
      </c>
      <c r="F70" s="75">
        <v>5</v>
      </c>
      <c r="G70" s="75">
        <v>6</v>
      </c>
      <c r="H70" s="76">
        <v>7</v>
      </c>
    </row>
    <row r="71" spans="1:8" ht="21.75" thickTop="1" thickBot="1">
      <c r="A71" s="17"/>
      <c r="B71" s="71"/>
      <c r="C71" s="71"/>
      <c r="D71" s="69"/>
      <c r="E71" s="70"/>
      <c r="F71" s="73"/>
      <c r="G71" s="72"/>
      <c r="H71" s="72"/>
    </row>
    <row r="72" spans="1:8" ht="16.5" thickTop="1">
      <c r="A72" s="13" t="s">
        <v>42</v>
      </c>
      <c r="C72" s="258" t="s">
        <v>2492</v>
      </c>
    </row>
    <row r="74" spans="1:8" ht="25.5">
      <c r="A74" s="1894" t="s">
        <v>533</v>
      </c>
      <c r="B74" s="1895" t="s">
        <v>2493</v>
      </c>
      <c r="C74" s="221"/>
      <c r="D74" s="1896"/>
      <c r="E74" s="1896"/>
      <c r="F74" s="1897" t="s">
        <v>2478</v>
      </c>
      <c r="G74" s="221"/>
    </row>
    <row r="75" spans="1:8">
      <c r="A75" s="221"/>
      <c r="B75" s="221"/>
      <c r="C75" s="221"/>
      <c r="D75" s="221"/>
      <c r="E75" s="221"/>
      <c r="F75" s="221"/>
      <c r="G75" s="221"/>
    </row>
    <row r="76" spans="1:8">
      <c r="A76" s="1898" t="s">
        <v>33</v>
      </c>
      <c r="B76" s="221"/>
      <c r="C76" s="221"/>
      <c r="D76" s="221"/>
      <c r="E76" s="221"/>
      <c r="F76" s="221"/>
      <c r="G76" s="221"/>
    </row>
    <row r="77" spans="1:8" ht="18.75">
      <c r="A77" s="1899" t="s">
        <v>36</v>
      </c>
      <c r="B77" s="221"/>
      <c r="C77" s="1900">
        <v>9</v>
      </c>
      <c r="D77" s="221"/>
      <c r="E77" s="221"/>
      <c r="F77" s="221"/>
      <c r="G77" s="221"/>
    </row>
    <row r="78" spans="1:8" ht="18.75">
      <c r="A78" s="1899" t="s">
        <v>37</v>
      </c>
      <c r="B78" s="221"/>
      <c r="C78" s="1900">
        <v>13</v>
      </c>
      <c r="D78" s="221"/>
      <c r="E78" s="221"/>
      <c r="F78" s="221"/>
      <c r="G78" s="221"/>
    </row>
    <row r="79" spans="1:8" ht="18.75">
      <c r="A79" s="1899" t="s">
        <v>38</v>
      </c>
      <c r="B79" s="221"/>
      <c r="C79" s="1900">
        <v>16</v>
      </c>
      <c r="D79" s="221"/>
      <c r="E79" s="221"/>
      <c r="F79" s="221"/>
      <c r="G79" s="221"/>
    </row>
    <row r="80" spans="1:8" ht="19.5" thickBot="1">
      <c r="A80" s="1899" t="s">
        <v>39</v>
      </c>
      <c r="B80" s="221"/>
      <c r="C80" s="1901" t="s">
        <v>2452</v>
      </c>
      <c r="D80" s="1902"/>
      <c r="E80" s="221"/>
      <c r="F80" s="221"/>
      <c r="G80" s="221"/>
    </row>
    <row r="81" spans="1:25" ht="21.75" thickTop="1" thickBot="1">
      <c r="A81" s="1898" t="s">
        <v>41</v>
      </c>
      <c r="B81" s="1903">
        <v>1</v>
      </c>
      <c r="C81" s="1903">
        <v>2</v>
      </c>
      <c r="D81" s="1904">
        <v>3</v>
      </c>
      <c r="E81" s="1905">
        <v>4</v>
      </c>
      <c r="F81" s="221"/>
      <c r="G81" s="221"/>
    </row>
    <row r="82" spans="1:25" ht="21.75" thickTop="1" thickBot="1">
      <c r="A82" s="1906"/>
      <c r="B82" s="1907"/>
      <c r="C82" s="1907"/>
      <c r="D82" s="1908"/>
      <c r="E82" s="1909"/>
      <c r="F82" s="221"/>
      <c r="G82" s="221"/>
    </row>
    <row r="83" spans="1:25" ht="16.5" thickTop="1">
      <c r="A83" s="13" t="s">
        <v>2505</v>
      </c>
      <c r="B83" s="221"/>
      <c r="C83" s="1910" t="s">
        <v>2453</v>
      </c>
      <c r="D83" s="221"/>
      <c r="E83" s="221"/>
      <c r="F83" s="221"/>
      <c r="G83" s="221"/>
    </row>
    <row r="85" spans="1:25" ht="25.5">
      <c r="A85" s="1887" t="s">
        <v>532</v>
      </c>
      <c r="B85" s="1893" t="s">
        <v>2495</v>
      </c>
      <c r="D85" s="81"/>
      <c r="E85" s="81"/>
      <c r="F85" s="1890" t="s">
        <v>623</v>
      </c>
    </row>
    <row r="87" spans="1:25" ht="18.75">
      <c r="A87" s="13" t="s">
        <v>36</v>
      </c>
      <c r="C87" s="14">
        <v>9</v>
      </c>
      <c r="Y87" s="1"/>
    </row>
    <row r="88" spans="1:25" ht="18.75">
      <c r="A88" s="13" t="s">
        <v>37</v>
      </c>
      <c r="C88" s="14">
        <v>10</v>
      </c>
      <c r="N88" s="1"/>
      <c r="O88" s="1"/>
      <c r="Y88" s="1"/>
    </row>
    <row r="89" spans="1:25" ht="18.75">
      <c r="A89" s="13" t="s">
        <v>38</v>
      </c>
      <c r="C89" s="14">
        <v>9</v>
      </c>
      <c r="N89" s="1"/>
      <c r="O89" s="1"/>
    </row>
    <row r="90" spans="1:25" ht="19.5" thickBot="1">
      <c r="A90" s="13" t="s">
        <v>39</v>
      </c>
      <c r="C90" s="14" t="s">
        <v>118</v>
      </c>
      <c r="D90" s="54"/>
    </row>
    <row r="91" spans="1:25" ht="21.75" thickTop="1" thickBot="1">
      <c r="A91" s="16" t="s">
        <v>41</v>
      </c>
      <c r="B91" s="25">
        <v>1</v>
      </c>
      <c r="C91" s="74">
        <v>2</v>
      </c>
      <c r="D91" s="75">
        <v>3</v>
      </c>
      <c r="E91" s="76">
        <v>4</v>
      </c>
    </row>
    <row r="92" spans="1:25" ht="21.75" thickTop="1" thickBot="1">
      <c r="A92" s="17"/>
      <c r="B92" s="69"/>
      <c r="C92" s="70"/>
      <c r="D92" s="73"/>
      <c r="E92" s="72"/>
    </row>
    <row r="93" spans="1:25" ht="16.5" thickTop="1">
      <c r="A93" s="13" t="s">
        <v>2505</v>
      </c>
      <c r="B93" s="1911" t="s">
        <v>2496</v>
      </c>
      <c r="C93" s="258"/>
    </row>
    <row r="95" spans="1:25" ht="25.5">
      <c r="A95" s="1894" t="s">
        <v>533</v>
      </c>
      <c r="B95" s="1895" t="s">
        <v>2497</v>
      </c>
      <c r="C95" s="221"/>
      <c r="D95" s="1896"/>
      <c r="E95" s="1896"/>
      <c r="F95" s="1897" t="s">
        <v>2478</v>
      </c>
      <c r="G95" s="221"/>
    </row>
    <row r="96" spans="1:25">
      <c r="A96" s="221"/>
      <c r="B96" s="221"/>
      <c r="C96" s="221"/>
      <c r="D96" s="221"/>
      <c r="E96" s="221"/>
      <c r="F96" s="221"/>
      <c r="G96" s="221"/>
    </row>
    <row r="97" spans="1:13">
      <c r="A97" s="1898" t="s">
        <v>33</v>
      </c>
      <c r="B97" s="221"/>
      <c r="C97" s="221"/>
      <c r="D97" s="221"/>
      <c r="E97" s="221"/>
      <c r="F97" s="221"/>
      <c r="G97" s="221"/>
    </row>
    <row r="98" spans="1:13" ht="18.75">
      <c r="A98" s="1899" t="s">
        <v>36</v>
      </c>
      <c r="B98" s="221"/>
      <c r="C98" s="1900">
        <v>9</v>
      </c>
      <c r="D98" s="221"/>
      <c r="E98" s="221"/>
      <c r="F98" s="221"/>
      <c r="G98" s="221"/>
      <c r="M98"/>
    </row>
    <row r="99" spans="1:13" ht="18.75">
      <c r="A99" s="1899" t="s">
        <v>37</v>
      </c>
      <c r="B99" s="221"/>
      <c r="C99" s="1900">
        <v>13</v>
      </c>
      <c r="D99" s="221"/>
      <c r="E99" s="221"/>
      <c r="F99" s="221"/>
      <c r="G99" s="221"/>
      <c r="M99"/>
    </row>
    <row r="100" spans="1:13" ht="18.75">
      <c r="A100" s="1899" t="s">
        <v>38</v>
      </c>
      <c r="B100" s="221"/>
      <c r="C100" s="1900">
        <v>16</v>
      </c>
      <c r="D100" s="221"/>
      <c r="E100" s="221"/>
      <c r="F100" s="221"/>
      <c r="G100" s="221"/>
    </row>
    <row r="101" spans="1:13" ht="19.5" thickBot="1">
      <c r="A101" s="1899" t="s">
        <v>39</v>
      </c>
      <c r="B101" s="221"/>
      <c r="C101" s="1901" t="s">
        <v>67</v>
      </c>
      <c r="D101" s="1902"/>
      <c r="E101" s="221"/>
      <c r="F101" s="221"/>
      <c r="G101" s="221"/>
    </row>
    <row r="102" spans="1:13" ht="21.75" thickTop="1" thickBot="1">
      <c r="A102" s="1898" t="s">
        <v>41</v>
      </c>
      <c r="B102" s="1903">
        <v>1</v>
      </c>
      <c r="C102" s="1903">
        <v>2</v>
      </c>
      <c r="D102" s="1904">
        <v>3</v>
      </c>
      <c r="E102" s="1905">
        <v>4</v>
      </c>
      <c r="F102" s="221"/>
      <c r="G102" s="221"/>
    </row>
    <row r="103" spans="1:13" ht="21.75" thickTop="1" thickBot="1">
      <c r="A103" s="1906"/>
      <c r="B103" s="1907"/>
      <c r="C103" s="1907"/>
      <c r="D103" s="1908"/>
      <c r="E103" s="1909"/>
      <c r="F103" s="221"/>
      <c r="G103" s="221"/>
    </row>
    <row r="104" spans="1:13" ht="16.5" thickTop="1">
      <c r="A104" s="13" t="s">
        <v>2505</v>
      </c>
      <c r="B104" s="221"/>
      <c r="C104" s="1910" t="s">
        <v>2453</v>
      </c>
      <c r="D104" s="221"/>
      <c r="E104" s="221"/>
      <c r="F104" s="221"/>
      <c r="G104" s="221"/>
    </row>
    <row r="106" spans="1:13" ht="25.5">
      <c r="A106" s="1887" t="s">
        <v>532</v>
      </c>
      <c r="B106" s="1893" t="s">
        <v>2498</v>
      </c>
      <c r="D106" s="81"/>
      <c r="E106" s="81"/>
      <c r="F106" s="1890" t="s">
        <v>623</v>
      </c>
    </row>
    <row r="108" spans="1:13" ht="18.75">
      <c r="A108" s="13" t="s">
        <v>36</v>
      </c>
      <c r="C108" s="14">
        <v>12</v>
      </c>
    </row>
    <row r="109" spans="1:13" ht="18.75">
      <c r="A109" s="13" t="s">
        <v>37</v>
      </c>
      <c r="C109" s="14">
        <v>6</v>
      </c>
    </row>
    <row r="110" spans="1:13" ht="18.75">
      <c r="A110" s="13" t="s">
        <v>38</v>
      </c>
      <c r="C110" s="14">
        <v>4</v>
      </c>
    </row>
    <row r="111" spans="1:13" ht="19.5" thickBot="1">
      <c r="A111" s="13" t="s">
        <v>39</v>
      </c>
      <c r="C111" s="14" t="s">
        <v>69</v>
      </c>
      <c r="D111" s="54"/>
    </row>
    <row r="112" spans="1:13" ht="21.75" thickTop="1" thickBot="1">
      <c r="A112" s="16" t="s">
        <v>41</v>
      </c>
      <c r="B112" s="25">
        <v>1</v>
      </c>
      <c r="C112" s="74">
        <v>2</v>
      </c>
      <c r="D112" s="75">
        <v>3</v>
      </c>
      <c r="E112" s="76">
        <v>4</v>
      </c>
    </row>
    <row r="113" spans="1:27" ht="21.75" thickTop="1" thickBot="1">
      <c r="A113" s="17"/>
      <c r="B113" s="69"/>
      <c r="C113" s="70"/>
      <c r="D113" s="73"/>
      <c r="E113" s="72"/>
    </row>
    <row r="114" spans="1:27" ht="16.5" thickTop="1">
      <c r="A114" s="13" t="s">
        <v>2505</v>
      </c>
      <c r="B114" s="1911" t="s">
        <v>2500</v>
      </c>
      <c r="C114" s="258"/>
      <c r="H114" s="1911"/>
    </row>
    <row r="116" spans="1:27" ht="25.5">
      <c r="A116" s="1113" t="s">
        <v>533</v>
      </c>
      <c r="C116" s="1893" t="s">
        <v>2499</v>
      </c>
      <c r="E116" s="81"/>
      <c r="F116" s="81"/>
      <c r="G116" s="1890" t="s">
        <v>623</v>
      </c>
    </row>
    <row r="118" spans="1:27" ht="18.75">
      <c r="A118" s="13" t="s">
        <v>36</v>
      </c>
      <c r="C118" s="14">
        <v>12</v>
      </c>
      <c r="Z118" t="s">
        <v>2356</v>
      </c>
      <c r="AA118" t="s">
        <v>700</v>
      </c>
    </row>
    <row r="119" spans="1:27" ht="18.75">
      <c r="A119" s="13" t="s">
        <v>37</v>
      </c>
      <c r="C119" s="14">
        <v>15</v>
      </c>
      <c r="Z119" t="s">
        <v>2358</v>
      </c>
      <c r="AA119" t="s">
        <v>700</v>
      </c>
    </row>
    <row r="120" spans="1:27" ht="18.75">
      <c r="A120" s="13" t="s">
        <v>38</v>
      </c>
      <c r="C120" s="14">
        <v>12</v>
      </c>
      <c r="Z120" t="s">
        <v>2360</v>
      </c>
      <c r="AA120" t="s">
        <v>682</v>
      </c>
    </row>
    <row r="121" spans="1:27" ht="19.5" thickBot="1">
      <c r="A121" s="13" t="s">
        <v>39</v>
      </c>
      <c r="C121" s="14" t="s">
        <v>51</v>
      </c>
      <c r="D121" s="54"/>
      <c r="Z121" t="s">
        <v>2362</v>
      </c>
      <c r="AA121" t="s">
        <v>682</v>
      </c>
    </row>
    <row r="122" spans="1:27" ht="21.75" thickTop="1" thickBot="1">
      <c r="A122" s="16" t="s">
        <v>41</v>
      </c>
      <c r="B122" s="25">
        <v>1</v>
      </c>
      <c r="C122" s="25">
        <v>2</v>
      </c>
      <c r="D122" s="25">
        <v>3</v>
      </c>
      <c r="E122" s="74">
        <v>4</v>
      </c>
      <c r="F122" s="74">
        <v>5</v>
      </c>
      <c r="G122" s="75">
        <v>6</v>
      </c>
      <c r="H122" s="75">
        <v>7</v>
      </c>
      <c r="I122" s="76">
        <v>8</v>
      </c>
    </row>
    <row r="123" spans="1:27" ht="21.75" thickTop="1" thickBot="1">
      <c r="A123" s="17"/>
      <c r="B123" s="71"/>
      <c r="C123" s="69"/>
      <c r="D123" s="73"/>
      <c r="E123" s="73"/>
      <c r="F123" s="73"/>
      <c r="G123" s="72"/>
      <c r="H123" s="72"/>
      <c r="I123" s="72"/>
    </row>
    <row r="124" spans="1:27" ht="16.5" thickTop="1">
      <c r="A124" s="13" t="s">
        <v>2505</v>
      </c>
      <c r="B124" s="1911" t="s">
        <v>2501</v>
      </c>
      <c r="C124" s="258"/>
    </row>
    <row r="126" spans="1:27" ht="25.5">
      <c r="A126" s="1113" t="s">
        <v>533</v>
      </c>
      <c r="B126" s="1893" t="s">
        <v>2450</v>
      </c>
      <c r="D126" s="81"/>
      <c r="E126" s="81"/>
      <c r="F126" s="81"/>
      <c r="H126" s="1890" t="s">
        <v>2489</v>
      </c>
    </row>
    <row r="128" spans="1:27" ht="18.75">
      <c r="A128" s="13" t="s">
        <v>36</v>
      </c>
      <c r="C128" s="14">
        <v>10</v>
      </c>
    </row>
    <row r="129" spans="1:24" ht="18.75">
      <c r="A129" s="13" t="s">
        <v>37</v>
      </c>
      <c r="C129" s="14">
        <v>15</v>
      </c>
    </row>
    <row r="130" spans="1:24" ht="18.75">
      <c r="A130" s="13" t="s">
        <v>38</v>
      </c>
      <c r="C130" s="14">
        <v>12</v>
      </c>
    </row>
    <row r="131" spans="1:24" ht="19.5" thickBot="1">
      <c r="A131" s="13" t="s">
        <v>39</v>
      </c>
      <c r="C131" s="14" t="s">
        <v>2518</v>
      </c>
      <c r="D131" s="54"/>
    </row>
    <row r="132" spans="1:24" ht="21.75" thickTop="1" thickBot="1">
      <c r="A132" s="16" t="s">
        <v>41</v>
      </c>
      <c r="B132" s="25">
        <v>1</v>
      </c>
      <c r="C132" s="25">
        <v>2</v>
      </c>
      <c r="D132" s="74">
        <v>3</v>
      </c>
      <c r="E132" s="74">
        <v>4</v>
      </c>
      <c r="F132" s="75">
        <v>5</v>
      </c>
      <c r="G132" s="76">
        <v>6</v>
      </c>
    </row>
    <row r="133" spans="1:24" ht="21.75" thickTop="1" thickBot="1">
      <c r="A133" s="17"/>
      <c r="B133" s="70"/>
      <c r="C133" s="70"/>
      <c r="D133" s="73"/>
      <c r="E133" s="73"/>
      <c r="F133" s="72"/>
      <c r="G133" s="72"/>
    </row>
    <row r="134" spans="1:24" ht="16.5" thickTop="1">
      <c r="A134" s="13" t="s">
        <v>2505</v>
      </c>
      <c r="C134" s="258" t="s">
        <v>2451</v>
      </c>
      <c r="O134" s="1"/>
      <c r="R134"/>
      <c r="W134" s="1"/>
      <c r="X134"/>
    </row>
    <row r="135" spans="1:24">
      <c r="O135" s="1"/>
      <c r="R135"/>
      <c r="W135" s="1"/>
      <c r="X135"/>
    </row>
    <row r="136" spans="1:24" ht="25.5">
      <c r="A136" s="1113" t="s">
        <v>533</v>
      </c>
      <c r="B136" s="1893" t="s">
        <v>2502</v>
      </c>
      <c r="D136" s="81"/>
      <c r="E136" s="81"/>
      <c r="F136" s="1890" t="s">
        <v>623</v>
      </c>
    </row>
    <row r="138" spans="1:24" ht="18.75">
      <c r="A138" s="13" t="s">
        <v>36</v>
      </c>
      <c r="C138" s="14">
        <v>12</v>
      </c>
    </row>
    <row r="139" spans="1:24" ht="18.75">
      <c r="A139" s="13" t="s">
        <v>37</v>
      </c>
      <c r="C139" s="14">
        <v>15</v>
      </c>
    </row>
    <row r="140" spans="1:24" ht="18.75">
      <c r="A140" s="13" t="s">
        <v>38</v>
      </c>
      <c r="C140" s="14">
        <v>12</v>
      </c>
    </row>
    <row r="141" spans="1:24" ht="19.5" thickBot="1">
      <c r="A141" s="13" t="s">
        <v>39</v>
      </c>
      <c r="C141" s="14" t="s">
        <v>51</v>
      </c>
      <c r="D141" s="54"/>
    </row>
    <row r="142" spans="1:24" ht="21.75" thickTop="1" thickBot="1">
      <c r="A142" s="16" t="s">
        <v>41</v>
      </c>
      <c r="B142" s="25">
        <v>1</v>
      </c>
      <c r="C142" s="25">
        <v>2</v>
      </c>
      <c r="D142" s="25">
        <v>3</v>
      </c>
      <c r="E142" s="74">
        <v>4</v>
      </c>
      <c r="F142" s="74">
        <v>5</v>
      </c>
      <c r="G142" s="75">
        <v>6</v>
      </c>
      <c r="H142" s="75">
        <v>7</v>
      </c>
      <c r="I142" s="76">
        <v>8</v>
      </c>
    </row>
    <row r="143" spans="1:24" ht="21.75" thickTop="1" thickBot="1">
      <c r="A143" s="17"/>
      <c r="B143" s="71"/>
      <c r="C143" s="69"/>
      <c r="D143" s="73"/>
      <c r="E143" s="73"/>
      <c r="F143" s="73"/>
      <c r="G143" s="72"/>
      <c r="H143" s="72"/>
      <c r="I143" s="72"/>
    </row>
    <row r="144" spans="1:24" ht="16.5" thickTop="1">
      <c r="A144" s="13" t="s">
        <v>2505</v>
      </c>
      <c r="B144" s="1911" t="s">
        <v>2501</v>
      </c>
      <c r="C144" s="258"/>
    </row>
    <row r="145" spans="1:13">
      <c r="M145"/>
    </row>
    <row r="146" spans="1:13" ht="25.5">
      <c r="A146" s="1113" t="s">
        <v>533</v>
      </c>
      <c r="B146" s="1893" t="s">
        <v>2503</v>
      </c>
      <c r="D146" s="81"/>
      <c r="E146" s="81"/>
      <c r="F146" s="1890" t="s">
        <v>623</v>
      </c>
      <c r="M146"/>
    </row>
    <row r="148" spans="1:13" ht="18.75">
      <c r="A148" s="13" t="s">
        <v>36</v>
      </c>
      <c r="C148" s="14">
        <v>11</v>
      </c>
    </row>
    <row r="149" spans="1:13" ht="18.75">
      <c r="A149" s="13" t="s">
        <v>37</v>
      </c>
      <c r="C149" s="14">
        <v>6</v>
      </c>
    </row>
    <row r="150" spans="1:13" ht="18.75">
      <c r="A150" s="13" t="s">
        <v>38</v>
      </c>
      <c r="C150" s="14">
        <v>4</v>
      </c>
    </row>
    <row r="151" spans="1:13" ht="19.5" thickBot="1">
      <c r="A151" s="13" t="s">
        <v>39</v>
      </c>
      <c r="C151" s="14" t="s">
        <v>494</v>
      </c>
      <c r="D151" s="54"/>
    </row>
    <row r="152" spans="1:13" ht="21.75" thickTop="1" thickBot="1">
      <c r="A152" s="16" t="s">
        <v>41</v>
      </c>
      <c r="B152" s="25">
        <v>1</v>
      </c>
      <c r="C152" s="25">
        <v>2</v>
      </c>
      <c r="D152" s="74">
        <v>3</v>
      </c>
      <c r="E152" s="74">
        <v>4</v>
      </c>
      <c r="F152" s="74">
        <v>5</v>
      </c>
      <c r="G152" s="75">
        <v>6</v>
      </c>
      <c r="H152" s="75">
        <v>7</v>
      </c>
      <c r="I152" s="76">
        <v>8</v>
      </c>
    </row>
    <row r="153" spans="1:13" ht="21.75" thickTop="1" thickBot="1">
      <c r="A153" s="17"/>
      <c r="B153" s="71"/>
      <c r="C153" s="69"/>
      <c r="D153" s="69"/>
      <c r="E153" s="69"/>
      <c r="F153" s="73"/>
      <c r="G153" s="73"/>
      <c r="H153" s="72"/>
      <c r="I153" s="72"/>
    </row>
    <row r="154" spans="1:13" ht="16.5" thickTop="1">
      <c r="A154" s="13" t="s">
        <v>2505</v>
      </c>
      <c r="B154" s="1911" t="s">
        <v>2504</v>
      </c>
      <c r="C154" s="258"/>
    </row>
    <row r="156" spans="1:13" ht="25.5">
      <c r="A156" s="1887" t="s">
        <v>531</v>
      </c>
      <c r="B156" s="1893" t="s">
        <v>2506</v>
      </c>
      <c r="E156" s="81"/>
      <c r="F156" s="1890" t="s">
        <v>2508</v>
      </c>
    </row>
    <row r="158" spans="1:13" ht="18.75">
      <c r="A158" s="13" t="s">
        <v>36</v>
      </c>
      <c r="C158" s="14">
        <v>9</v>
      </c>
    </row>
    <row r="159" spans="1:13" ht="18.75">
      <c r="A159" s="13" t="s">
        <v>45</v>
      </c>
      <c r="C159" s="14">
        <v>5</v>
      </c>
    </row>
    <row r="160" spans="1:13" ht="18.75">
      <c r="A160" s="13" t="s">
        <v>37</v>
      </c>
      <c r="C160" s="14">
        <v>6</v>
      </c>
    </row>
    <row r="161" spans="1:6" ht="18.75">
      <c r="A161" s="13" t="s">
        <v>38</v>
      </c>
      <c r="C161" s="14">
        <v>4</v>
      </c>
    </row>
    <row r="162" spans="1:6" ht="19.5" thickBot="1">
      <c r="A162" s="13" t="s">
        <v>39</v>
      </c>
      <c r="C162" s="14" t="s">
        <v>2507</v>
      </c>
      <c r="D162" s="54"/>
    </row>
    <row r="163" spans="1:6" ht="21.75" thickTop="1" thickBot="1">
      <c r="A163" s="16" t="s">
        <v>41</v>
      </c>
      <c r="B163" s="25">
        <v>1</v>
      </c>
      <c r="C163" s="25">
        <v>2</v>
      </c>
      <c r="D163" s="74">
        <v>3</v>
      </c>
      <c r="E163" s="75">
        <v>4</v>
      </c>
      <c r="F163" s="76">
        <v>5</v>
      </c>
    </row>
    <row r="164" spans="1:6" ht="21.75" thickTop="1" thickBot="1">
      <c r="A164" s="17"/>
      <c r="B164" s="71"/>
      <c r="C164" s="69"/>
      <c r="D164" s="73"/>
      <c r="E164" s="73"/>
      <c r="F164" s="72"/>
    </row>
    <row r="165" spans="1:6" ht="16.5" thickTop="1">
      <c r="A165" s="13" t="s">
        <v>2505</v>
      </c>
      <c r="B165" s="1911" t="s">
        <v>2501</v>
      </c>
      <c r="C165" s="258"/>
    </row>
    <row r="166" spans="1:6">
      <c r="D166" s="81"/>
      <c r="E166" s="81"/>
    </row>
    <row r="168" spans="1:6" ht="25.5">
      <c r="A168" s="1113" t="s">
        <v>708</v>
      </c>
      <c r="B168" s="1912" t="s">
        <v>2512</v>
      </c>
      <c r="E168" s="81"/>
      <c r="F168" s="1890" t="s">
        <v>2489</v>
      </c>
    </row>
    <row r="170" spans="1:6" ht="18.75">
      <c r="A170" s="13" t="s">
        <v>36</v>
      </c>
      <c r="C170" s="14">
        <v>9</v>
      </c>
    </row>
    <row r="171" spans="1:6" ht="18.75">
      <c r="A171" s="13" t="s">
        <v>37</v>
      </c>
      <c r="C171" s="14">
        <v>13</v>
      </c>
      <c r="D171" s="54"/>
    </row>
    <row r="172" spans="1:6" ht="18.75">
      <c r="A172" s="13" t="s">
        <v>38</v>
      </c>
      <c r="C172" s="14">
        <v>16</v>
      </c>
    </row>
    <row r="173" spans="1:6" ht="19.5" thickBot="1">
      <c r="A173" s="13" t="s">
        <v>39</v>
      </c>
      <c r="C173" s="14" t="s">
        <v>67</v>
      </c>
    </row>
    <row r="174" spans="1:6" ht="21.75" thickTop="1" thickBot="1">
      <c r="A174" s="16" t="s">
        <v>41</v>
      </c>
      <c r="B174" s="25">
        <v>1</v>
      </c>
      <c r="C174" s="25">
        <v>2</v>
      </c>
      <c r="D174" s="74">
        <v>3</v>
      </c>
      <c r="E174" s="74">
        <v>4</v>
      </c>
      <c r="F174" s="76">
        <v>5</v>
      </c>
    </row>
    <row r="175" spans="1:6" ht="21.75" thickTop="1" thickBot="1">
      <c r="A175" s="17"/>
      <c r="B175" s="69"/>
      <c r="C175" s="70"/>
      <c r="D175" s="73"/>
      <c r="E175" s="73"/>
      <c r="F175" s="72"/>
    </row>
    <row r="176" spans="1:6" ht="16.5" thickTop="1">
      <c r="A176" s="13" t="s">
        <v>2505</v>
      </c>
      <c r="C176" s="258" t="s">
        <v>2453</v>
      </c>
      <c r="D176" s="81"/>
      <c r="E176" s="81"/>
    </row>
    <row r="178" spans="1:12" ht="25.5">
      <c r="A178" s="259" t="s">
        <v>708</v>
      </c>
      <c r="B178" s="1893" t="s">
        <v>2491</v>
      </c>
      <c r="F178" s="81"/>
    </row>
    <row r="180" spans="1:12" ht="18.75">
      <c r="A180" s="13" t="s">
        <v>36</v>
      </c>
      <c r="C180" s="14">
        <v>20</v>
      </c>
    </row>
    <row r="181" spans="1:12" ht="18.75">
      <c r="A181" s="13" t="s">
        <v>37</v>
      </c>
      <c r="C181" s="14">
        <v>20</v>
      </c>
      <c r="D181" s="54"/>
    </row>
    <row r="182" spans="1:12" ht="18.75">
      <c r="A182" s="13" t="s">
        <v>38</v>
      </c>
      <c r="C182" s="14">
        <v>19</v>
      </c>
    </row>
    <row r="183" spans="1:12" ht="19.5" thickBot="1">
      <c r="A183" s="13" t="s">
        <v>39</v>
      </c>
      <c r="C183" s="14" t="s">
        <v>2454</v>
      </c>
    </row>
    <row r="184" spans="1:12" ht="21.75" thickTop="1" thickBot="1">
      <c r="A184" s="16" t="s">
        <v>41</v>
      </c>
      <c r="B184" s="25">
        <v>1</v>
      </c>
      <c r="C184" s="25">
        <v>2</v>
      </c>
      <c r="D184" s="74">
        <v>3</v>
      </c>
      <c r="E184" s="74">
        <v>4</v>
      </c>
      <c r="F184" s="75">
        <v>5</v>
      </c>
      <c r="G184" s="75">
        <v>6</v>
      </c>
      <c r="H184" s="76">
        <v>7</v>
      </c>
    </row>
    <row r="185" spans="1:12" ht="21.75" thickTop="1" thickBot="1">
      <c r="A185" s="17"/>
      <c r="B185" s="71"/>
      <c r="C185" s="69"/>
      <c r="D185" s="70"/>
      <c r="E185" s="70"/>
      <c r="F185" s="73"/>
      <c r="G185" s="73"/>
      <c r="H185" s="72"/>
      <c r="L185" s="1"/>
    </row>
    <row r="186" spans="1:12" ht="19.5" thickTop="1">
      <c r="A186" s="13" t="s">
        <v>2505</v>
      </c>
      <c r="C186" s="1883" t="s">
        <v>2455</v>
      </c>
      <c r="D186" s="81"/>
      <c r="L186" s="1"/>
    </row>
    <row r="188" spans="1:12" ht="25.5">
      <c r="A188" s="259" t="s">
        <v>682</v>
      </c>
      <c r="B188" s="1893" t="s">
        <v>2354</v>
      </c>
      <c r="C188" s="81"/>
      <c r="E188" s="1890" t="s">
        <v>2519</v>
      </c>
    </row>
    <row r="190" spans="1:12" ht="18.75">
      <c r="A190" s="13" t="s">
        <v>36</v>
      </c>
      <c r="C190" s="14">
        <v>8</v>
      </c>
    </row>
    <row r="191" spans="1:12" ht="18.75">
      <c r="A191" s="13" t="s">
        <v>45</v>
      </c>
      <c r="C191" s="14">
        <v>8</v>
      </c>
    </row>
    <row r="192" spans="1:12" ht="18.75">
      <c r="A192" s="13" t="s">
        <v>37</v>
      </c>
      <c r="C192" s="14">
        <v>2</v>
      </c>
      <c r="D192" s="54"/>
    </row>
    <row r="193" spans="1:8" ht="18.75">
      <c r="A193" s="13" t="s">
        <v>38</v>
      </c>
      <c r="C193" s="14">
        <v>2</v>
      </c>
    </row>
    <row r="194" spans="1:8" ht="19.5" thickBot="1">
      <c r="A194" s="13" t="s">
        <v>39</v>
      </c>
      <c r="C194" s="15" t="s">
        <v>2520</v>
      </c>
    </row>
    <row r="195" spans="1:8" ht="21.75" thickTop="1" thickBot="1">
      <c r="A195" s="16" t="s">
        <v>41</v>
      </c>
      <c r="B195" s="25">
        <v>1</v>
      </c>
      <c r="C195" s="77">
        <v>2</v>
      </c>
      <c r="D195" s="75">
        <v>3</v>
      </c>
      <c r="E195" s="76">
        <v>4</v>
      </c>
    </row>
    <row r="196" spans="1:8" ht="21.75" thickTop="1" thickBot="1">
      <c r="A196" s="17"/>
      <c r="B196" s="71"/>
      <c r="C196" s="69"/>
      <c r="D196" s="70"/>
      <c r="E196" s="73"/>
    </row>
    <row r="197" spans="1:8" ht="16.5" thickTop="1">
      <c r="A197" s="13" t="s">
        <v>2505</v>
      </c>
      <c r="C197" s="258" t="s">
        <v>2353</v>
      </c>
      <c r="D197" s="81"/>
      <c r="E197" s="81"/>
    </row>
    <row r="198" spans="1:8" ht="15.75">
      <c r="A198" s="13"/>
      <c r="C198" s="258"/>
      <c r="D198" s="81"/>
      <c r="E198" s="81"/>
    </row>
    <row r="199" spans="1:8" ht="25.5">
      <c r="A199" s="259" t="s">
        <v>708</v>
      </c>
      <c r="B199" s="1893" t="s">
        <v>2509</v>
      </c>
      <c r="E199" s="1913" t="s">
        <v>2521</v>
      </c>
    </row>
    <row r="200" spans="1:8" ht="20.25">
      <c r="E200" s="1915" t="s">
        <v>2146</v>
      </c>
    </row>
    <row r="201" spans="1:8" ht="18" customHeight="1">
      <c r="A201" s="13" t="s">
        <v>36</v>
      </c>
      <c r="C201" s="14">
        <v>6</v>
      </c>
    </row>
    <row r="202" spans="1:8" ht="18.75">
      <c r="A202" s="13" t="s">
        <v>45</v>
      </c>
      <c r="C202" s="14">
        <v>8</v>
      </c>
    </row>
    <row r="203" spans="1:8" ht="18.75">
      <c r="A203" s="13" t="s">
        <v>37</v>
      </c>
      <c r="C203" s="14">
        <v>7</v>
      </c>
      <c r="D203" s="54"/>
    </row>
    <row r="204" spans="1:8" ht="18.75">
      <c r="A204" s="13" t="s">
        <v>38</v>
      </c>
      <c r="C204" s="14">
        <v>5</v>
      </c>
    </row>
    <row r="205" spans="1:8" ht="19.5" thickBot="1">
      <c r="A205" s="13" t="s">
        <v>39</v>
      </c>
      <c r="C205" s="14" t="s">
        <v>77</v>
      </c>
    </row>
    <row r="206" spans="1:8" ht="21.75" thickTop="1" thickBot="1">
      <c r="A206" s="16" t="s">
        <v>41</v>
      </c>
      <c r="B206" s="25">
        <v>1</v>
      </c>
      <c r="C206" s="25">
        <v>2</v>
      </c>
      <c r="D206" s="74">
        <v>3</v>
      </c>
      <c r="E206" s="74">
        <v>4</v>
      </c>
      <c r="F206" s="75">
        <v>5</v>
      </c>
      <c r="G206" s="75">
        <v>6</v>
      </c>
      <c r="H206" s="76">
        <v>7</v>
      </c>
    </row>
    <row r="207" spans="1:8" ht="21.75" thickTop="1" thickBot="1">
      <c r="A207" s="17"/>
      <c r="B207" s="71"/>
      <c r="C207" s="69"/>
      <c r="D207" s="70"/>
      <c r="E207" s="73"/>
      <c r="F207" s="72"/>
      <c r="G207" s="72"/>
      <c r="H207" s="72"/>
    </row>
    <row r="208" spans="1:8" ht="16.5" thickTop="1">
      <c r="A208" s="13" t="s">
        <v>2505</v>
      </c>
      <c r="C208" s="258" t="s">
        <v>2513</v>
      </c>
    </row>
    <row r="209" spans="1:9" ht="15.75">
      <c r="A209" s="13"/>
      <c r="C209" s="258"/>
      <c r="D209" s="81"/>
      <c r="E209" s="81"/>
    </row>
    <row r="210" spans="1:9" ht="25.5">
      <c r="A210" s="1113" t="s">
        <v>700</v>
      </c>
      <c r="B210" s="1985" t="s">
        <v>2514</v>
      </c>
      <c r="E210" s="81"/>
      <c r="F210" s="1890" t="s">
        <v>2490</v>
      </c>
    </row>
    <row r="212" spans="1:9" ht="18.75">
      <c r="A212" s="13" t="s">
        <v>36</v>
      </c>
      <c r="C212" s="14">
        <v>14</v>
      </c>
    </row>
    <row r="213" spans="1:9" ht="18.75">
      <c r="A213" s="13" t="s">
        <v>37</v>
      </c>
      <c r="C213" s="14">
        <v>20</v>
      </c>
      <c r="D213" s="54"/>
    </row>
    <row r="214" spans="1:9" ht="18.75">
      <c r="A214" s="13" t="s">
        <v>38</v>
      </c>
      <c r="C214" s="14">
        <v>15</v>
      </c>
    </row>
    <row r="215" spans="1:9" ht="19.5" thickBot="1">
      <c r="A215" s="13" t="s">
        <v>39</v>
      </c>
      <c r="C215" s="14" t="s">
        <v>51</v>
      </c>
    </row>
    <row r="216" spans="1:9" ht="21.75" thickTop="1" thickBot="1">
      <c r="A216" s="16" t="s">
        <v>41</v>
      </c>
      <c r="B216" s="25">
        <v>1</v>
      </c>
      <c r="C216" s="25">
        <v>2</v>
      </c>
      <c r="D216" s="25">
        <v>3</v>
      </c>
      <c r="E216" s="74">
        <v>4</v>
      </c>
      <c r="F216" s="75">
        <v>5</v>
      </c>
      <c r="G216" s="75">
        <v>6</v>
      </c>
      <c r="H216" s="75">
        <v>7</v>
      </c>
      <c r="I216" s="76">
        <v>8</v>
      </c>
    </row>
    <row r="217" spans="1:9" ht="21.75" thickTop="1" thickBot="1">
      <c r="A217" s="17"/>
      <c r="B217" s="71"/>
      <c r="C217" s="69"/>
      <c r="D217" s="70"/>
      <c r="E217" s="70"/>
      <c r="F217" s="70"/>
      <c r="G217" s="73"/>
      <c r="H217" s="73"/>
      <c r="I217" s="72"/>
    </row>
    <row r="218" spans="1:9" ht="17.25" thickTop="1">
      <c r="A218" s="13" t="s">
        <v>2505</v>
      </c>
      <c r="B218" s="1888" t="s">
        <v>2515</v>
      </c>
      <c r="C218" s="258"/>
      <c r="D218" s="81"/>
      <c r="E218" s="81"/>
    </row>
    <row r="219" spans="1:9" ht="15.75">
      <c r="A219" s="13"/>
      <c r="C219" s="258"/>
      <c r="D219" s="81"/>
      <c r="E219" s="81"/>
    </row>
    <row r="220" spans="1:9" ht="25.5">
      <c r="A220" s="1113" t="s">
        <v>700</v>
      </c>
      <c r="D220" s="1912" t="s">
        <v>2516</v>
      </c>
      <c r="F220" s="81"/>
      <c r="G220" s="1890" t="s">
        <v>2490</v>
      </c>
    </row>
    <row r="222" spans="1:9" ht="18.75">
      <c r="A222" s="13" t="s">
        <v>36</v>
      </c>
      <c r="C222" s="14">
        <v>12</v>
      </c>
    </row>
    <row r="223" spans="1:9" ht="18.75">
      <c r="A223" s="13" t="s">
        <v>37</v>
      </c>
      <c r="C223" s="14">
        <v>20</v>
      </c>
      <c r="D223" s="54"/>
    </row>
    <row r="224" spans="1:9" ht="18.75">
      <c r="A224" s="13" t="s">
        <v>38</v>
      </c>
      <c r="C224" s="14">
        <v>20</v>
      </c>
    </row>
    <row r="225" spans="1:11" ht="19.5" thickBot="1">
      <c r="A225" s="13" t="s">
        <v>39</v>
      </c>
      <c r="C225" s="14" t="s">
        <v>75</v>
      </c>
    </row>
    <row r="226" spans="1:11" ht="21.75" thickTop="1" thickBot="1">
      <c r="A226" s="16" t="s">
        <v>41</v>
      </c>
      <c r="B226" s="25">
        <v>1</v>
      </c>
      <c r="C226" s="25">
        <v>2</v>
      </c>
      <c r="D226" s="25">
        <v>3</v>
      </c>
      <c r="E226" s="74">
        <v>4</v>
      </c>
      <c r="F226" s="74">
        <v>5</v>
      </c>
      <c r="G226" s="74">
        <v>6</v>
      </c>
      <c r="H226" s="75">
        <v>7</v>
      </c>
      <c r="I226" s="75">
        <v>8</v>
      </c>
      <c r="J226" s="75">
        <v>9</v>
      </c>
      <c r="K226" s="76">
        <v>10</v>
      </c>
    </row>
    <row r="227" spans="1:11" ht="21.75" thickTop="1" thickBot="1">
      <c r="A227" s="17"/>
      <c r="B227" s="71"/>
      <c r="C227" s="69"/>
      <c r="D227" s="70"/>
      <c r="E227" s="70"/>
      <c r="F227" s="70"/>
      <c r="G227" s="73"/>
      <c r="H227" s="73"/>
      <c r="I227" s="72"/>
      <c r="J227" s="72"/>
      <c r="K227" s="1914"/>
    </row>
    <row r="228" spans="1:11" ht="17.25" thickTop="1">
      <c r="A228" s="13" t="s">
        <v>2505</v>
      </c>
      <c r="B228" s="1888" t="s">
        <v>2517</v>
      </c>
      <c r="C228" s="258"/>
      <c r="D228" s="81"/>
      <c r="E228" s="81"/>
    </row>
    <row r="229" spans="1:11" ht="15.75">
      <c r="A229" s="13"/>
      <c r="C229" s="258"/>
      <c r="D229" s="81"/>
      <c r="E229" s="81"/>
    </row>
    <row r="230" spans="1:11" ht="25.5">
      <c r="A230" s="1887" t="s">
        <v>700</v>
      </c>
      <c r="D230" s="1912" t="s">
        <v>2357</v>
      </c>
      <c r="F230" s="81"/>
      <c r="G230" s="1890" t="s">
        <v>2489</v>
      </c>
    </row>
    <row r="232" spans="1:11" ht="18.75">
      <c r="A232" s="13" t="s">
        <v>36</v>
      </c>
      <c r="C232" s="14">
        <v>14</v>
      </c>
    </row>
    <row r="233" spans="1:11" ht="18.75">
      <c r="A233" s="13" t="s">
        <v>37</v>
      </c>
      <c r="C233" s="14">
        <v>11</v>
      </c>
      <c r="D233" s="54"/>
    </row>
    <row r="234" spans="1:11" ht="18.75">
      <c r="A234" s="13" t="s">
        <v>38</v>
      </c>
      <c r="C234" s="14">
        <v>8</v>
      </c>
    </row>
    <row r="235" spans="1:11" ht="19.5" thickBot="1">
      <c r="A235" s="13" t="s">
        <v>39</v>
      </c>
      <c r="C235" s="14" t="s">
        <v>69</v>
      </c>
    </row>
    <row r="236" spans="1:11" ht="21.75" thickTop="1" thickBot="1">
      <c r="A236" s="16" t="s">
        <v>41</v>
      </c>
      <c r="B236" s="25">
        <v>1</v>
      </c>
      <c r="C236" s="25">
        <v>2</v>
      </c>
      <c r="D236" s="25">
        <v>3</v>
      </c>
      <c r="E236" s="74">
        <v>4</v>
      </c>
      <c r="F236" s="74">
        <v>5</v>
      </c>
      <c r="G236" s="74">
        <v>6</v>
      </c>
      <c r="H236" s="75">
        <v>7</v>
      </c>
      <c r="I236" s="76">
        <v>8</v>
      </c>
      <c r="J236" s="1"/>
      <c r="K236" s="1"/>
    </row>
    <row r="237" spans="1:11" ht="21.75" thickTop="1" thickBot="1">
      <c r="A237" s="17"/>
      <c r="B237" s="71"/>
      <c r="C237" s="69"/>
      <c r="D237" s="70"/>
      <c r="E237" s="70"/>
      <c r="F237" s="73"/>
      <c r="G237" s="73"/>
      <c r="H237" s="72"/>
      <c r="I237" s="72"/>
      <c r="J237" s="1"/>
      <c r="K237" s="1"/>
    </row>
    <row r="238" spans="1:11" ht="17.25" thickTop="1">
      <c r="A238" s="13" t="s">
        <v>2505</v>
      </c>
      <c r="B238" s="1888" t="s">
        <v>2517</v>
      </c>
      <c r="C238" s="258"/>
      <c r="D238" s="81"/>
      <c r="E238" s="81"/>
    </row>
    <row r="239" spans="1:11" ht="15.75">
      <c r="A239" s="13"/>
      <c r="C239" s="258"/>
      <c r="D239" s="81"/>
      <c r="E239" s="81"/>
    </row>
    <row r="240" spans="1:11" ht="25.5">
      <c r="A240" s="1887" t="s">
        <v>708</v>
      </c>
      <c r="B240" s="1893" t="s">
        <v>2570</v>
      </c>
      <c r="D240" s="81"/>
      <c r="E240" s="81"/>
      <c r="G240" s="259" t="s">
        <v>2489</v>
      </c>
    </row>
    <row r="242" spans="1:7" ht="18.75">
      <c r="A242" s="13" t="s">
        <v>36</v>
      </c>
      <c r="C242" s="14">
        <v>10</v>
      </c>
    </row>
    <row r="243" spans="1:7" ht="18.75">
      <c r="A243" s="13" t="s">
        <v>37</v>
      </c>
      <c r="C243" s="14">
        <v>12</v>
      </c>
    </row>
    <row r="244" spans="1:7" ht="18.75">
      <c r="A244" s="13" t="s">
        <v>38</v>
      </c>
      <c r="C244" s="14">
        <v>9</v>
      </c>
    </row>
    <row r="245" spans="1:7" ht="19.5" thickBot="1">
      <c r="A245" s="13" t="s">
        <v>39</v>
      </c>
      <c r="C245" s="15" t="s">
        <v>46</v>
      </c>
      <c r="D245" s="54"/>
    </row>
    <row r="246" spans="1:7" ht="21.75" thickTop="1" thickBot="1">
      <c r="A246" s="16" t="s">
        <v>41</v>
      </c>
      <c r="B246" s="25">
        <v>1</v>
      </c>
      <c r="C246" s="25">
        <v>2</v>
      </c>
      <c r="D246" s="74">
        <v>3</v>
      </c>
      <c r="E246" s="75">
        <v>4</v>
      </c>
      <c r="F246" s="75">
        <v>5</v>
      </c>
      <c r="G246" s="76">
        <v>6</v>
      </c>
    </row>
    <row r="247" spans="1:7" ht="21.75" thickTop="1" thickBot="1">
      <c r="A247" s="17"/>
      <c r="B247" s="71"/>
      <c r="C247" s="69"/>
      <c r="D247" s="70"/>
      <c r="E247" s="70"/>
      <c r="F247" s="73"/>
      <c r="G247" s="72"/>
    </row>
    <row r="248" spans="1:7" ht="17.25" thickTop="1">
      <c r="A248" s="13" t="s">
        <v>2505</v>
      </c>
      <c r="B248" s="1888" t="s">
        <v>2571</v>
      </c>
    </row>
    <row r="249" spans="1:7" ht="15.75">
      <c r="A249" s="13"/>
      <c r="C249" s="258"/>
      <c r="D249" s="81"/>
      <c r="E249" s="81"/>
    </row>
    <row r="250" spans="1:7" ht="25.5">
      <c r="A250" s="1887" t="s">
        <v>682</v>
      </c>
      <c r="B250" s="1893" t="s">
        <v>2572</v>
      </c>
      <c r="D250" s="81"/>
      <c r="E250" s="81"/>
      <c r="G250" s="259" t="s">
        <v>2489</v>
      </c>
    </row>
    <row r="252" spans="1:7" ht="18.75">
      <c r="A252" s="13" t="s">
        <v>36</v>
      </c>
      <c r="C252" s="14">
        <v>9</v>
      </c>
    </row>
    <row r="253" spans="1:7" ht="18.75">
      <c r="A253" s="13" t="s">
        <v>37</v>
      </c>
      <c r="C253" s="14">
        <v>11</v>
      </c>
    </row>
    <row r="254" spans="1:7" ht="18.75">
      <c r="A254" s="13" t="s">
        <v>38</v>
      </c>
      <c r="C254" s="14">
        <v>9</v>
      </c>
    </row>
    <row r="255" spans="1:7" ht="19.5" thickBot="1">
      <c r="A255" s="13" t="s">
        <v>39</v>
      </c>
      <c r="C255" s="15" t="s">
        <v>118</v>
      </c>
      <c r="D255" s="54"/>
    </row>
    <row r="256" spans="1:7" ht="21.75" thickTop="1" thickBot="1">
      <c r="A256" s="16" t="s">
        <v>41</v>
      </c>
      <c r="B256" s="25">
        <v>1</v>
      </c>
      <c r="C256" s="74">
        <v>2</v>
      </c>
      <c r="D256" s="75">
        <v>3</v>
      </c>
      <c r="E256" s="75">
        <v>4</v>
      </c>
      <c r="F256" s="76">
        <v>5</v>
      </c>
    </row>
    <row r="257" spans="1:7" ht="21.75" thickTop="1" thickBot="1">
      <c r="A257" s="17"/>
      <c r="B257" s="71"/>
      <c r="C257" s="69"/>
      <c r="D257" s="70"/>
      <c r="E257" s="73"/>
      <c r="F257" s="73"/>
    </row>
    <row r="258" spans="1:7" ht="17.25" thickTop="1">
      <c r="A258" s="13" t="s">
        <v>2505</v>
      </c>
      <c r="B258" s="1888" t="s">
        <v>2573</v>
      </c>
    </row>
    <row r="259" spans="1:7" ht="15.75">
      <c r="A259" s="13"/>
      <c r="C259" s="258"/>
      <c r="D259" s="81"/>
      <c r="E259" s="81"/>
    </row>
    <row r="260" spans="1:7" ht="25.5">
      <c r="A260" s="1887" t="s">
        <v>682</v>
      </c>
      <c r="B260" s="1893" t="s">
        <v>2574</v>
      </c>
      <c r="D260" s="81"/>
      <c r="E260" s="259" t="s">
        <v>2510</v>
      </c>
    </row>
    <row r="262" spans="1:7" ht="18.75">
      <c r="A262" s="13" t="s">
        <v>36</v>
      </c>
      <c r="C262" s="14">
        <v>12</v>
      </c>
    </row>
    <row r="263" spans="1:7" ht="18.75">
      <c r="A263" s="13" t="s">
        <v>45</v>
      </c>
      <c r="C263" s="14">
        <v>5</v>
      </c>
    </row>
    <row r="264" spans="1:7" ht="18.75">
      <c r="A264" s="13" t="s">
        <v>37</v>
      </c>
      <c r="C264" s="14">
        <v>6</v>
      </c>
    </row>
    <row r="265" spans="1:7" ht="18.75">
      <c r="A265" s="13" t="s">
        <v>38</v>
      </c>
      <c r="C265" s="14">
        <v>4</v>
      </c>
    </row>
    <row r="266" spans="1:7" ht="19.5" thickBot="1">
      <c r="A266" s="13" t="s">
        <v>39</v>
      </c>
      <c r="C266" s="15" t="s">
        <v>69</v>
      </c>
      <c r="D266" s="54"/>
    </row>
    <row r="267" spans="1:7" ht="21.75" thickTop="1" thickBot="1">
      <c r="A267" s="16" t="s">
        <v>41</v>
      </c>
      <c r="B267" s="25">
        <v>1</v>
      </c>
      <c r="C267" s="74">
        <v>2</v>
      </c>
      <c r="D267" s="75">
        <v>3</v>
      </c>
      <c r="E267" s="75">
        <v>4</v>
      </c>
      <c r="F267" s="75">
        <v>5</v>
      </c>
      <c r="G267" s="76">
        <v>6</v>
      </c>
    </row>
    <row r="268" spans="1:7" ht="21.75" thickTop="1" thickBot="1">
      <c r="A268" s="17"/>
      <c r="B268" s="71"/>
      <c r="C268" s="69"/>
      <c r="D268" s="70"/>
      <c r="E268" s="73"/>
      <c r="F268" s="73"/>
      <c r="G268" s="72"/>
    </row>
    <row r="269" spans="1:7" ht="17.25" thickTop="1">
      <c r="A269" s="13" t="s">
        <v>2505</v>
      </c>
      <c r="B269" s="1888" t="s">
        <v>2575</v>
      </c>
    </row>
    <row r="270" spans="1:7" ht="15.75">
      <c r="A270" s="13"/>
      <c r="C270" s="258"/>
      <c r="D270" s="81"/>
      <c r="E270" s="81"/>
    </row>
    <row r="271" spans="1:7" ht="25.5">
      <c r="A271" s="1960" t="s">
        <v>682</v>
      </c>
      <c r="B271" s="1961" t="s">
        <v>2576</v>
      </c>
      <c r="C271" s="754"/>
      <c r="D271" s="1962"/>
      <c r="E271" s="1960" t="s">
        <v>2579</v>
      </c>
      <c r="F271" s="754"/>
      <c r="G271" s="754"/>
    </row>
    <row r="272" spans="1:7">
      <c r="A272" s="754"/>
      <c r="B272" s="754"/>
      <c r="C272" s="754"/>
      <c r="D272" s="754"/>
      <c r="E272" s="754"/>
      <c r="F272" s="754"/>
      <c r="G272" s="754"/>
    </row>
    <row r="273" spans="1:9" ht="18.75">
      <c r="A273" s="1963" t="s">
        <v>36</v>
      </c>
      <c r="B273" s="754"/>
      <c r="C273" s="1964">
        <v>6</v>
      </c>
      <c r="D273" s="754"/>
      <c r="E273" s="754"/>
      <c r="F273" s="754"/>
      <c r="G273" s="754"/>
    </row>
    <row r="274" spans="1:9" ht="18.75">
      <c r="A274" s="1963" t="s">
        <v>45</v>
      </c>
      <c r="B274" s="754"/>
      <c r="C274" s="1964">
        <v>5</v>
      </c>
      <c r="D274" s="754"/>
      <c r="E274" s="754"/>
      <c r="F274" s="754"/>
      <c r="G274" s="754"/>
    </row>
    <row r="275" spans="1:9" ht="18.75">
      <c r="A275" s="1963" t="s">
        <v>37</v>
      </c>
      <c r="B275" s="754"/>
      <c r="C275" s="1964">
        <v>0</v>
      </c>
      <c r="D275" s="754"/>
      <c r="E275" s="754"/>
      <c r="F275" s="754"/>
      <c r="G275" s="754"/>
    </row>
    <row r="276" spans="1:9" ht="18.75">
      <c r="A276" s="1963" t="s">
        <v>38</v>
      </c>
      <c r="B276" s="754"/>
      <c r="C276" s="1964">
        <v>1</v>
      </c>
      <c r="D276" s="754"/>
      <c r="E276" s="754"/>
      <c r="F276" s="754"/>
      <c r="G276" s="754"/>
    </row>
    <row r="277" spans="1:9" ht="19.5" thickBot="1">
      <c r="A277" s="1963" t="s">
        <v>39</v>
      </c>
      <c r="B277" s="754"/>
      <c r="C277" s="1964" t="s">
        <v>2577</v>
      </c>
      <c r="D277" s="1965"/>
      <c r="E277" s="754"/>
      <c r="F277" s="754"/>
      <c r="G277" s="754"/>
    </row>
    <row r="278" spans="1:9" ht="21.75" thickTop="1" thickBot="1">
      <c r="A278" s="16" t="s">
        <v>41</v>
      </c>
      <c r="B278" s="25">
        <v>1</v>
      </c>
      <c r="C278" s="25">
        <v>2</v>
      </c>
      <c r="D278" s="25">
        <v>3</v>
      </c>
      <c r="E278" s="74">
        <v>4</v>
      </c>
      <c r="F278" s="74">
        <v>5</v>
      </c>
      <c r="G278" s="75">
        <v>6</v>
      </c>
      <c r="H278" s="75">
        <v>7</v>
      </c>
      <c r="I278" s="76">
        <v>8</v>
      </c>
    </row>
    <row r="279" spans="1:9" ht="21.75" thickTop="1" thickBot="1">
      <c r="A279" s="17"/>
      <c r="B279" s="71"/>
      <c r="C279" s="71"/>
      <c r="D279" s="71"/>
      <c r="E279" s="69"/>
      <c r="F279" s="69"/>
      <c r="G279" s="73"/>
      <c r="H279" s="73"/>
      <c r="I279" s="73"/>
    </row>
    <row r="280" spans="1:9" ht="17.25" thickTop="1">
      <c r="A280" s="13" t="s">
        <v>2505</v>
      </c>
      <c r="B280" s="1888" t="s">
        <v>2578</v>
      </c>
    </row>
    <row r="281" spans="1:9" ht="25.5">
      <c r="A281" s="259" t="s">
        <v>682</v>
      </c>
      <c r="B281" s="1893" t="s">
        <v>2580</v>
      </c>
      <c r="D281" s="81"/>
      <c r="E281" s="259"/>
      <c r="F281" s="1960" t="s">
        <v>2583</v>
      </c>
    </row>
    <row r="282" spans="1:9" ht="20.25">
      <c r="F282" s="1915" t="s">
        <v>2146</v>
      </c>
    </row>
    <row r="283" spans="1:9" ht="18.75">
      <c r="A283" s="13" t="s">
        <v>36</v>
      </c>
      <c r="C283" s="14">
        <v>6</v>
      </c>
    </row>
    <row r="284" spans="1:9" ht="18.75">
      <c r="A284" s="13" t="s">
        <v>45</v>
      </c>
      <c r="C284" s="14">
        <v>7</v>
      </c>
    </row>
    <row r="285" spans="1:9" ht="18.75">
      <c r="A285" s="13" t="s">
        <v>37</v>
      </c>
      <c r="C285" s="14">
        <v>2</v>
      </c>
    </row>
    <row r="286" spans="1:9" ht="18.75">
      <c r="A286" s="13" t="s">
        <v>38</v>
      </c>
      <c r="C286" s="14">
        <v>2</v>
      </c>
    </row>
    <row r="287" spans="1:9" ht="19.5" thickBot="1">
      <c r="A287" s="13" t="s">
        <v>39</v>
      </c>
      <c r="C287" s="15" t="s">
        <v>2582</v>
      </c>
      <c r="D287" s="54"/>
    </row>
    <row r="288" spans="1:9" ht="21.75" thickTop="1" thickBot="1">
      <c r="A288" s="16" t="s">
        <v>41</v>
      </c>
      <c r="B288" s="25">
        <v>1</v>
      </c>
      <c r="C288" s="74">
        <v>2</v>
      </c>
      <c r="D288" s="74">
        <v>3</v>
      </c>
      <c r="E288" s="74">
        <v>4</v>
      </c>
      <c r="F288" s="75">
        <v>5</v>
      </c>
      <c r="G288" s="75">
        <v>6</v>
      </c>
      <c r="H288" s="75">
        <v>7</v>
      </c>
      <c r="I288" s="76">
        <v>8</v>
      </c>
    </row>
    <row r="289" spans="1:9" ht="21.75" thickTop="1" thickBot="1">
      <c r="A289" s="17"/>
      <c r="B289" s="71"/>
      <c r="C289" s="69"/>
      <c r="D289" s="69"/>
      <c r="E289" s="69"/>
      <c r="F289" s="73"/>
      <c r="G289" s="73"/>
      <c r="H289" s="73"/>
      <c r="I289" s="73"/>
    </row>
    <row r="290" spans="1:9" ht="17.25" thickTop="1">
      <c r="A290" s="13" t="s">
        <v>2505</v>
      </c>
      <c r="B290" s="1888" t="s">
        <v>2584</v>
      </c>
    </row>
    <row r="291" spans="1:9" ht="15.75">
      <c r="A291" s="13"/>
      <c r="C291" s="258"/>
      <c r="D291" s="81"/>
      <c r="E291" s="81"/>
    </row>
    <row r="292" spans="1:9" ht="25.5">
      <c r="A292" s="259" t="s">
        <v>682</v>
      </c>
      <c r="B292" s="1893" t="s">
        <v>2359</v>
      </c>
      <c r="D292" s="81"/>
      <c r="E292" s="1960" t="s">
        <v>2587</v>
      </c>
    </row>
    <row r="293" spans="1:9" ht="20.25">
      <c r="E293" s="1915" t="s">
        <v>2146</v>
      </c>
    </row>
    <row r="294" spans="1:9" ht="18.75">
      <c r="A294" s="13" t="s">
        <v>36</v>
      </c>
      <c r="C294" s="14">
        <v>6</v>
      </c>
    </row>
    <row r="295" spans="1:9" ht="18.75">
      <c r="A295" s="13" t="s">
        <v>45</v>
      </c>
      <c r="C295" s="14">
        <v>7</v>
      </c>
    </row>
    <row r="296" spans="1:9" ht="18.75">
      <c r="A296" s="13" t="s">
        <v>37</v>
      </c>
      <c r="C296" s="14">
        <v>3</v>
      </c>
    </row>
    <row r="297" spans="1:9" ht="18.75">
      <c r="A297" s="13" t="s">
        <v>38</v>
      </c>
      <c r="C297" s="14">
        <v>7</v>
      </c>
    </row>
    <row r="298" spans="1:9" ht="19.5" thickBot="1">
      <c r="A298" s="13" t="s">
        <v>39</v>
      </c>
      <c r="C298" s="15" t="s">
        <v>2586</v>
      </c>
      <c r="D298" s="54"/>
    </row>
    <row r="299" spans="1:9" ht="21.75" thickTop="1" thickBot="1">
      <c r="A299" s="16" t="s">
        <v>41</v>
      </c>
      <c r="B299" s="25">
        <v>1</v>
      </c>
      <c r="C299" s="74">
        <v>2</v>
      </c>
      <c r="D299" s="74">
        <v>3</v>
      </c>
      <c r="E299" s="74">
        <v>4</v>
      </c>
      <c r="F299" s="75">
        <v>5</v>
      </c>
      <c r="G299" s="75">
        <v>6</v>
      </c>
      <c r="H299" s="75">
        <v>7</v>
      </c>
      <c r="I299" s="76">
        <v>8</v>
      </c>
    </row>
    <row r="300" spans="1:9" ht="21.75" thickTop="1" thickBot="1">
      <c r="A300" s="17"/>
      <c r="B300" s="71"/>
      <c r="C300" s="69"/>
      <c r="D300" s="69"/>
      <c r="E300" s="73"/>
      <c r="F300" s="73"/>
      <c r="G300" s="73"/>
      <c r="H300" s="73"/>
      <c r="I300" s="73"/>
    </row>
    <row r="301" spans="1:9" ht="17.25" thickTop="1">
      <c r="A301" s="13" t="s">
        <v>2505</v>
      </c>
      <c r="B301" s="1888" t="s">
        <v>2585</v>
      </c>
    </row>
    <row r="302" spans="1:9" ht="15.75">
      <c r="A302" s="13"/>
      <c r="C302" s="258"/>
      <c r="D302" s="81"/>
      <c r="E302" s="81"/>
    </row>
    <row r="303" spans="1:9" ht="25.5">
      <c r="A303" s="259" t="s">
        <v>2589</v>
      </c>
      <c r="B303" s="1893" t="s">
        <v>2588</v>
      </c>
      <c r="D303" s="81"/>
      <c r="F303" s="2011" t="s">
        <v>349</v>
      </c>
    </row>
    <row r="304" spans="1:9" ht="20.25">
      <c r="E304" s="1915"/>
      <c r="F304" s="1915" t="s">
        <v>2146</v>
      </c>
    </row>
    <row r="305" spans="1:24" ht="18.75">
      <c r="A305" s="13" t="s">
        <v>36</v>
      </c>
      <c r="C305" s="14">
        <v>7</v>
      </c>
    </row>
    <row r="306" spans="1:24" ht="18.75">
      <c r="A306" s="13" t="s">
        <v>37</v>
      </c>
      <c r="C306" s="14">
        <v>1</v>
      </c>
    </row>
    <row r="307" spans="1:24" ht="18.75">
      <c r="A307" s="13" t="s">
        <v>38</v>
      </c>
      <c r="C307" s="14">
        <v>1</v>
      </c>
    </row>
    <row r="308" spans="1:24" ht="19.5" thickBot="1">
      <c r="A308" s="13" t="s">
        <v>39</v>
      </c>
      <c r="C308" s="14" t="s">
        <v>49</v>
      </c>
      <c r="D308" s="54"/>
    </row>
    <row r="309" spans="1:24" ht="21.75" thickTop="1" thickBot="1">
      <c r="A309" s="16" t="s">
        <v>41</v>
      </c>
      <c r="B309" s="25">
        <v>1</v>
      </c>
      <c r="C309" s="74">
        <v>2</v>
      </c>
      <c r="D309" s="75">
        <v>3</v>
      </c>
      <c r="E309" s="75">
        <v>4</v>
      </c>
      <c r="F309" s="76">
        <v>5</v>
      </c>
      <c r="J309" s="1"/>
    </row>
    <row r="310" spans="1:24" ht="21.75" thickTop="1" thickBot="1">
      <c r="A310" s="17"/>
      <c r="B310" s="71"/>
      <c r="C310" s="69"/>
      <c r="D310" s="73"/>
      <c r="E310" s="73"/>
      <c r="F310" s="73"/>
      <c r="J310" s="1"/>
      <c r="N310" s="1"/>
      <c r="O310" s="1"/>
      <c r="P310"/>
      <c r="Q310"/>
      <c r="R310"/>
      <c r="U310" s="1"/>
      <c r="X310"/>
    </row>
    <row r="311" spans="1:24" ht="21.75" thickTop="1" thickBot="1">
      <c r="A311" s="17"/>
      <c r="B311" s="25">
        <v>1</v>
      </c>
      <c r="C311" s="74">
        <v>2</v>
      </c>
      <c r="D311" s="74">
        <v>3</v>
      </c>
      <c r="E311" s="74">
        <v>4</v>
      </c>
      <c r="F311" s="75">
        <v>5</v>
      </c>
      <c r="G311" s="75">
        <v>6</v>
      </c>
      <c r="H311" s="75">
        <v>7</v>
      </c>
      <c r="I311" s="76">
        <v>8</v>
      </c>
      <c r="N311" s="1"/>
      <c r="O311" s="1"/>
      <c r="P311"/>
      <c r="Q311"/>
      <c r="R311"/>
      <c r="U311" s="1"/>
      <c r="X311"/>
    </row>
    <row r="312" spans="1:24" ht="21.75" thickTop="1" thickBot="1">
      <c r="A312" s="17"/>
      <c r="B312" s="71"/>
      <c r="C312" s="69"/>
      <c r="D312" s="69"/>
      <c r="E312" s="73"/>
      <c r="F312" s="1967"/>
      <c r="G312" s="1967"/>
      <c r="H312" s="1967"/>
      <c r="I312" s="1966"/>
    </row>
    <row r="313" spans="1:24" ht="17.25" thickTop="1">
      <c r="A313" s="13" t="s">
        <v>2505</v>
      </c>
      <c r="B313" s="1888" t="s">
        <v>2590</v>
      </c>
    </row>
    <row r="314" spans="1:24" ht="15.75">
      <c r="A314" s="13"/>
      <c r="C314" s="258"/>
      <c r="D314" s="81"/>
      <c r="E314" s="81"/>
    </row>
    <row r="315" spans="1:24" ht="25.5">
      <c r="A315" s="1887" t="s">
        <v>2636</v>
      </c>
      <c r="B315" s="1969" t="s">
        <v>2378</v>
      </c>
      <c r="D315" s="1912"/>
      <c r="F315" s="81"/>
      <c r="I315" s="1890" t="s">
        <v>2489</v>
      </c>
    </row>
    <row r="316" spans="1:24">
      <c r="A316" t="s">
        <v>2637</v>
      </c>
    </row>
    <row r="317" spans="1:24" ht="18.75">
      <c r="A317" s="13" t="s">
        <v>36</v>
      </c>
      <c r="C317" s="14">
        <v>11</v>
      </c>
    </row>
    <row r="318" spans="1:24" ht="18.75">
      <c r="A318" s="13" t="s">
        <v>45</v>
      </c>
      <c r="C318" s="14">
        <v>9</v>
      </c>
    </row>
    <row r="319" spans="1:24" ht="18.75">
      <c r="A319" s="13" t="s">
        <v>37</v>
      </c>
      <c r="C319" s="14">
        <v>13</v>
      </c>
      <c r="D319" s="54"/>
      <c r="K319">
        <v>6</v>
      </c>
    </row>
    <row r="320" spans="1:24" ht="18.75">
      <c r="A320" s="13" t="s">
        <v>38</v>
      </c>
      <c r="C320" s="14">
        <v>9</v>
      </c>
    </row>
    <row r="321" spans="1:11" ht="19.5" thickBot="1">
      <c r="A321" s="13" t="s">
        <v>39</v>
      </c>
      <c r="C321" s="14" t="s">
        <v>118</v>
      </c>
    </row>
    <row r="322" spans="1:11" ht="21.75" thickTop="1" thickBot="1">
      <c r="A322" s="16" t="s">
        <v>41</v>
      </c>
      <c r="B322" s="25">
        <v>1</v>
      </c>
      <c r="C322" s="25">
        <v>2</v>
      </c>
      <c r="D322" s="74">
        <v>4</v>
      </c>
      <c r="E322" s="74">
        <v>5</v>
      </c>
      <c r="F322" s="76">
        <v>8</v>
      </c>
    </row>
    <row r="323" spans="1:11" ht="21.75" thickTop="1" thickBot="1">
      <c r="A323" s="17"/>
      <c r="B323" s="71"/>
      <c r="C323" s="69"/>
      <c r="D323" s="70"/>
      <c r="E323" s="73"/>
      <c r="F323" s="72"/>
    </row>
    <row r="324" spans="1:11" ht="21.75" thickTop="1" thickBot="1">
      <c r="A324" s="17"/>
      <c r="B324" s="25">
        <v>1</v>
      </c>
      <c r="C324" s="25">
        <v>2</v>
      </c>
      <c r="D324" s="25">
        <v>3</v>
      </c>
      <c r="E324" s="74">
        <v>4</v>
      </c>
      <c r="F324" s="74">
        <v>5</v>
      </c>
      <c r="G324" s="74">
        <v>6</v>
      </c>
      <c r="H324" s="75">
        <v>7</v>
      </c>
      <c r="I324" s="75">
        <v>8</v>
      </c>
      <c r="J324" s="75">
        <v>9</v>
      </c>
      <c r="K324" s="76">
        <v>10</v>
      </c>
    </row>
    <row r="325" spans="1:11" ht="21.75" thickTop="1" thickBot="1">
      <c r="A325" s="17"/>
      <c r="B325" s="71"/>
      <c r="C325" s="69"/>
      <c r="D325" s="69"/>
      <c r="E325" s="70"/>
      <c r="F325" s="70"/>
      <c r="G325" s="73"/>
      <c r="H325" s="73"/>
      <c r="I325" s="73"/>
      <c r="J325" s="72"/>
      <c r="K325" s="72"/>
    </row>
    <row r="326" spans="1:11" ht="17.25" thickTop="1">
      <c r="A326" s="13" t="s">
        <v>2505</v>
      </c>
      <c r="B326" s="1888" t="s">
        <v>2594</v>
      </c>
      <c r="C326" s="258"/>
      <c r="D326" s="81"/>
      <c r="E326" s="81"/>
    </row>
    <row r="327" spans="1:11" ht="15.75">
      <c r="A327" s="13"/>
      <c r="C327" s="258"/>
      <c r="D327" s="81"/>
      <c r="E327" s="81"/>
    </row>
    <row r="328" spans="1:11" ht="25.5">
      <c r="A328" s="259" t="s">
        <v>682</v>
      </c>
      <c r="B328" s="1970" t="s">
        <v>2591</v>
      </c>
      <c r="D328" s="81"/>
      <c r="E328" s="1960" t="s">
        <v>2593</v>
      </c>
    </row>
    <row r="329" spans="1:11" ht="20.25">
      <c r="E329" s="1915" t="s">
        <v>2146</v>
      </c>
    </row>
    <row r="330" spans="1:11" ht="18.75">
      <c r="A330" s="13" t="s">
        <v>36</v>
      </c>
      <c r="C330" s="14">
        <v>8</v>
      </c>
    </row>
    <row r="331" spans="1:11" ht="18.75">
      <c r="A331" s="13" t="s">
        <v>37</v>
      </c>
      <c r="C331" s="14">
        <v>10</v>
      </c>
    </row>
    <row r="332" spans="1:11" ht="18.75">
      <c r="A332" s="13" t="s">
        <v>38</v>
      </c>
      <c r="C332" s="14">
        <v>9</v>
      </c>
    </row>
    <row r="333" spans="1:11" ht="19.5" thickBot="1">
      <c r="A333" s="13" t="s">
        <v>39</v>
      </c>
      <c r="C333" s="15" t="s">
        <v>118</v>
      </c>
      <c r="D333" s="54"/>
    </row>
    <row r="334" spans="1:11" ht="21.75" thickTop="1" thickBot="1">
      <c r="A334" s="16" t="s">
        <v>41</v>
      </c>
      <c r="B334" s="25">
        <v>1</v>
      </c>
      <c r="C334" s="74">
        <v>2</v>
      </c>
      <c r="D334" s="75">
        <v>3</v>
      </c>
      <c r="E334" s="75">
        <v>4</v>
      </c>
      <c r="F334" s="76">
        <v>5</v>
      </c>
    </row>
    <row r="335" spans="1:11" ht="21.75" thickTop="1" thickBot="1">
      <c r="A335" s="17"/>
      <c r="B335" s="71"/>
      <c r="C335" s="69"/>
      <c r="D335" s="73"/>
      <c r="E335" s="73"/>
      <c r="F335" s="1967"/>
    </row>
    <row r="336" spans="1:11" ht="17.25" thickTop="1">
      <c r="A336" s="13" t="s">
        <v>2505</v>
      </c>
      <c r="B336" s="1888" t="s">
        <v>2592</v>
      </c>
    </row>
    <row r="337" spans="1:9" ht="15.75">
      <c r="A337" s="13"/>
      <c r="C337" s="258"/>
      <c r="D337" s="81"/>
      <c r="E337" s="81"/>
    </row>
    <row r="338" spans="1:9" ht="25.5">
      <c r="A338" s="1891" t="s">
        <v>700</v>
      </c>
      <c r="B338" s="81"/>
      <c r="C338" s="1893" t="s">
        <v>2352</v>
      </c>
      <c r="F338" s="81"/>
      <c r="H338" s="1890" t="s">
        <v>623</v>
      </c>
    </row>
    <row r="340" spans="1:9" ht="18.75">
      <c r="A340" s="13" t="s">
        <v>36</v>
      </c>
      <c r="C340" s="14">
        <v>9</v>
      </c>
    </row>
    <row r="341" spans="1:9" ht="18.75">
      <c r="A341" s="13" t="s">
        <v>37</v>
      </c>
      <c r="C341" s="14">
        <v>11</v>
      </c>
      <c r="D341" s="54"/>
    </row>
    <row r="342" spans="1:9" ht="18.75">
      <c r="A342" s="13" t="s">
        <v>38</v>
      </c>
      <c r="C342" s="14">
        <v>9</v>
      </c>
    </row>
    <row r="343" spans="1:9" ht="19.5" thickBot="1">
      <c r="A343" s="13" t="s">
        <v>39</v>
      </c>
      <c r="C343" s="15" t="s">
        <v>77</v>
      </c>
    </row>
    <row r="344" spans="1:9" ht="21.75" thickTop="1" thickBot="1">
      <c r="A344" s="16" t="s">
        <v>41</v>
      </c>
      <c r="B344" s="25">
        <v>1</v>
      </c>
      <c r="C344" s="77">
        <v>2</v>
      </c>
      <c r="D344" s="75">
        <v>3</v>
      </c>
      <c r="E344" s="75">
        <v>4</v>
      </c>
      <c r="F344" s="75">
        <v>5</v>
      </c>
      <c r="G344" s="75">
        <v>6</v>
      </c>
      <c r="H344" s="76">
        <v>7</v>
      </c>
    </row>
    <row r="345" spans="1:9" ht="21.75" thickTop="1" thickBot="1">
      <c r="A345" s="17"/>
      <c r="B345" s="71"/>
      <c r="C345" s="71"/>
      <c r="D345" s="69"/>
      <c r="E345" s="70"/>
      <c r="F345" s="70"/>
      <c r="G345" s="73"/>
      <c r="H345" s="21"/>
    </row>
    <row r="346" spans="1:9" ht="16.5" thickTop="1">
      <c r="A346" s="13" t="s">
        <v>2505</v>
      </c>
      <c r="C346" s="258" t="s">
        <v>2353</v>
      </c>
      <c r="D346" s="81"/>
      <c r="E346" s="81"/>
    </row>
    <row r="347" spans="1:9" ht="15.75">
      <c r="A347" s="13"/>
      <c r="C347" s="258"/>
      <c r="D347" s="81"/>
      <c r="E347" s="81"/>
    </row>
    <row r="348" spans="1:9" ht="25.5">
      <c r="A348" s="259" t="s">
        <v>708</v>
      </c>
      <c r="B348" s="81"/>
      <c r="C348" s="1893" t="s">
        <v>2350</v>
      </c>
      <c r="F348" s="81"/>
      <c r="I348" s="1890" t="s">
        <v>349</v>
      </c>
    </row>
    <row r="350" spans="1:9" ht="18.75">
      <c r="A350" s="13" t="s">
        <v>36</v>
      </c>
      <c r="C350" s="14">
        <v>6</v>
      </c>
    </row>
    <row r="351" spans="1:9" ht="18.75">
      <c r="A351" s="13" t="s">
        <v>45</v>
      </c>
      <c r="C351" s="14">
        <v>10</v>
      </c>
    </row>
    <row r="352" spans="1:9" ht="18.75">
      <c r="A352" s="13" t="s">
        <v>37</v>
      </c>
      <c r="C352" s="14">
        <v>2</v>
      </c>
      <c r="D352" s="54"/>
    </row>
    <row r="353" spans="1:9" ht="18.75">
      <c r="A353" s="13" t="s">
        <v>38</v>
      </c>
      <c r="C353" s="14">
        <v>7</v>
      </c>
    </row>
    <row r="354" spans="1:9" ht="19.5" thickBot="1">
      <c r="A354" s="13" t="s">
        <v>39</v>
      </c>
      <c r="C354" s="15" t="s">
        <v>118</v>
      </c>
    </row>
    <row r="355" spans="1:9" ht="21.75" thickTop="1" thickBot="1">
      <c r="A355" s="16" t="s">
        <v>41</v>
      </c>
      <c r="B355" s="25">
        <v>1</v>
      </c>
      <c r="C355" s="77">
        <v>2</v>
      </c>
      <c r="D355" s="74">
        <v>3</v>
      </c>
      <c r="E355" s="74">
        <v>4</v>
      </c>
      <c r="F355" s="74">
        <v>5</v>
      </c>
      <c r="G355" s="75">
        <v>6</v>
      </c>
      <c r="H355" s="75">
        <v>7</v>
      </c>
      <c r="I355" s="76">
        <v>8</v>
      </c>
    </row>
    <row r="356" spans="1:9" ht="21.75" thickTop="1" thickBot="1">
      <c r="A356" s="17"/>
      <c r="B356" s="71"/>
      <c r="C356" s="71"/>
      <c r="D356" s="69"/>
      <c r="E356" s="69"/>
      <c r="F356" s="70"/>
      <c r="G356" s="73"/>
      <c r="H356" s="73"/>
      <c r="I356" s="72"/>
    </row>
    <row r="357" spans="1:9" ht="16.5" thickTop="1">
      <c r="A357" s="13" t="s">
        <v>2505</v>
      </c>
      <c r="C357" s="258" t="s">
        <v>2351</v>
      </c>
    </row>
    <row r="358" spans="1:9">
      <c r="D358" s="81"/>
      <c r="E358" s="81"/>
    </row>
    <row r="359" spans="1:9" ht="25.5">
      <c r="A359" s="1887" t="s">
        <v>682</v>
      </c>
      <c r="B359" s="1893" t="s">
        <v>2595</v>
      </c>
      <c r="D359" s="81"/>
      <c r="E359" s="259"/>
      <c r="H359" s="1890" t="s">
        <v>623</v>
      </c>
    </row>
    <row r="361" spans="1:9" ht="18.75">
      <c r="A361" s="13" t="s">
        <v>36</v>
      </c>
      <c r="C361" s="14">
        <v>9</v>
      </c>
    </row>
    <row r="362" spans="1:9" ht="18.75">
      <c r="A362" s="13" t="s">
        <v>37</v>
      </c>
      <c r="C362" s="14">
        <v>14</v>
      </c>
    </row>
    <row r="363" spans="1:9" ht="18.75">
      <c r="A363" s="13" t="s">
        <v>38</v>
      </c>
      <c r="C363" s="14">
        <v>12</v>
      </c>
    </row>
    <row r="364" spans="1:9" ht="19.5" thickBot="1">
      <c r="A364" s="13" t="s">
        <v>39</v>
      </c>
      <c r="C364" s="14" t="s">
        <v>2596</v>
      </c>
      <c r="D364" s="54"/>
    </row>
    <row r="365" spans="1:9" ht="21.75" thickTop="1" thickBot="1">
      <c r="A365" s="16" t="s">
        <v>41</v>
      </c>
      <c r="B365" s="25">
        <v>1</v>
      </c>
      <c r="C365" s="74">
        <v>2</v>
      </c>
      <c r="D365" s="74">
        <v>3</v>
      </c>
      <c r="E365" s="75">
        <v>4</v>
      </c>
      <c r="F365" s="75">
        <v>5</v>
      </c>
      <c r="G365" s="76">
        <v>6</v>
      </c>
    </row>
    <row r="366" spans="1:9" ht="21.75" thickTop="1" thickBot="1">
      <c r="A366" s="17"/>
      <c r="B366" s="71"/>
      <c r="C366" s="69"/>
      <c r="D366" s="70"/>
      <c r="E366" s="70"/>
      <c r="F366" s="73"/>
      <c r="G366" s="72"/>
    </row>
    <row r="367" spans="1:9" ht="17.25" thickTop="1">
      <c r="A367" s="13" t="s">
        <v>2505</v>
      </c>
      <c r="B367" s="1888" t="s">
        <v>2597</v>
      </c>
    </row>
    <row r="369" spans="1:24" ht="25.5">
      <c r="A369" s="259" t="s">
        <v>708</v>
      </c>
      <c r="B369" s="81"/>
      <c r="C369" s="1893" t="s">
        <v>2598</v>
      </c>
      <c r="F369" s="81"/>
      <c r="G369" s="1913" t="s">
        <v>2600</v>
      </c>
    </row>
    <row r="371" spans="1:24" ht="18.75">
      <c r="A371" s="13" t="s">
        <v>36</v>
      </c>
      <c r="C371" s="14">
        <v>6</v>
      </c>
    </row>
    <row r="372" spans="1:24" ht="18.75">
      <c r="A372" s="13" t="s">
        <v>45</v>
      </c>
      <c r="C372" s="14">
        <v>7</v>
      </c>
    </row>
    <row r="373" spans="1:24" ht="18.75">
      <c r="A373" s="13" t="s">
        <v>37</v>
      </c>
      <c r="C373" s="14">
        <v>6</v>
      </c>
      <c r="D373" s="54"/>
    </row>
    <row r="374" spans="1:24" ht="18.75">
      <c r="A374" s="13" t="s">
        <v>38</v>
      </c>
      <c r="C374" s="14">
        <v>6</v>
      </c>
    </row>
    <row r="375" spans="1:24" ht="19.5" thickBot="1">
      <c r="A375" s="13" t="s">
        <v>39</v>
      </c>
      <c r="C375" s="14" t="s">
        <v>60</v>
      </c>
    </row>
    <row r="376" spans="1:24" ht="21.75" thickTop="1" thickBot="1">
      <c r="A376" s="16" t="s">
        <v>41</v>
      </c>
      <c r="B376" s="25">
        <v>1</v>
      </c>
      <c r="C376" s="77">
        <v>2</v>
      </c>
      <c r="D376" s="74">
        <v>3</v>
      </c>
      <c r="E376" s="74">
        <v>5</v>
      </c>
      <c r="F376" s="75">
        <v>6</v>
      </c>
      <c r="G376" s="76">
        <v>7</v>
      </c>
      <c r="K376" s="1"/>
    </row>
    <row r="377" spans="1:24" ht="21.75" thickTop="1" thickBot="1">
      <c r="A377" s="17"/>
      <c r="B377" s="71"/>
      <c r="C377" s="71"/>
      <c r="D377" s="69"/>
      <c r="E377" s="70"/>
      <c r="F377" s="73"/>
      <c r="G377" s="73"/>
      <c r="K377" s="1"/>
      <c r="M377"/>
      <c r="N377" s="1"/>
      <c r="O377" s="1"/>
      <c r="Q377"/>
      <c r="R377"/>
      <c r="V377" s="1"/>
      <c r="X377"/>
    </row>
    <row r="378" spans="1:24" ht="16.5" thickTop="1">
      <c r="A378" s="13" t="s">
        <v>2505</v>
      </c>
      <c r="B378" s="258" t="s">
        <v>2599</v>
      </c>
      <c r="M378"/>
      <c r="N378" s="1"/>
      <c r="O378" s="1"/>
      <c r="Q378"/>
      <c r="R378"/>
      <c r="V378" s="1"/>
      <c r="X378"/>
    </row>
    <row r="379" spans="1:24" ht="15.75">
      <c r="A379" s="13"/>
      <c r="C379" s="258"/>
    </row>
    <row r="380" spans="1:24" ht="25.5">
      <c r="A380" s="1113" t="s">
        <v>708</v>
      </c>
      <c r="B380" s="81"/>
      <c r="C380" s="1893" t="s">
        <v>2361</v>
      </c>
      <c r="F380" s="81"/>
      <c r="G380" s="1913" t="s">
        <v>2490</v>
      </c>
    </row>
    <row r="382" spans="1:24" ht="18.75">
      <c r="A382" s="13" t="s">
        <v>36</v>
      </c>
      <c r="C382" s="14">
        <v>10</v>
      </c>
    </row>
    <row r="383" spans="1:24" ht="18.75">
      <c r="A383" s="13" t="s">
        <v>37</v>
      </c>
      <c r="C383" s="14">
        <v>16</v>
      </c>
      <c r="D383" s="54"/>
    </row>
    <row r="384" spans="1:24" ht="18.75">
      <c r="A384" s="13" t="s">
        <v>38</v>
      </c>
      <c r="C384" s="14">
        <v>13</v>
      </c>
    </row>
    <row r="385" spans="1:8" ht="19.5" thickBot="1">
      <c r="A385" s="13" t="s">
        <v>39</v>
      </c>
      <c r="C385" s="14" t="s">
        <v>49</v>
      </c>
    </row>
    <row r="386" spans="1:8" ht="21.75" thickTop="1" thickBot="1">
      <c r="A386" s="16" t="s">
        <v>41</v>
      </c>
      <c r="B386" s="25">
        <v>1</v>
      </c>
      <c r="C386" s="25">
        <v>1</v>
      </c>
      <c r="D386" s="74">
        <v>3</v>
      </c>
      <c r="E386" s="74">
        <v>5</v>
      </c>
      <c r="F386" s="75">
        <v>6</v>
      </c>
      <c r="G386" s="76">
        <v>7</v>
      </c>
    </row>
    <row r="387" spans="1:8" ht="21.75" thickTop="1" thickBot="1">
      <c r="A387" s="17"/>
      <c r="B387" s="71"/>
      <c r="C387" s="71"/>
      <c r="D387" s="69"/>
      <c r="E387" s="70"/>
      <c r="F387" s="73"/>
      <c r="G387" s="72"/>
    </row>
    <row r="388" spans="1:8" ht="16.5" thickTop="1">
      <c r="A388" s="13" t="s">
        <v>2505</v>
      </c>
      <c r="B388" s="258" t="s">
        <v>2599</v>
      </c>
    </row>
    <row r="389" spans="1:8" ht="15.75">
      <c r="A389" s="13"/>
      <c r="C389" s="258"/>
    </row>
    <row r="390" spans="1:8" ht="25.5">
      <c r="A390" s="259" t="s">
        <v>532</v>
      </c>
      <c r="B390" s="1893" t="s">
        <v>2347</v>
      </c>
      <c r="C390" s="81"/>
      <c r="F390" s="1890" t="s">
        <v>349</v>
      </c>
    </row>
    <row r="392" spans="1:8" ht="18.75">
      <c r="A392" s="13" t="s">
        <v>36</v>
      </c>
      <c r="C392" s="14">
        <v>10</v>
      </c>
    </row>
    <row r="393" spans="1:8" ht="18.75">
      <c r="A393" s="13" t="s">
        <v>37</v>
      </c>
      <c r="C393" s="14">
        <v>11</v>
      </c>
      <c r="D393" s="54"/>
    </row>
    <row r="394" spans="1:8" ht="18.75">
      <c r="A394" s="13" t="s">
        <v>38</v>
      </c>
      <c r="C394" s="14">
        <v>9</v>
      </c>
    </row>
    <row r="395" spans="1:8" ht="19.5" thickBot="1">
      <c r="A395" s="13" t="s">
        <v>39</v>
      </c>
      <c r="C395" s="15" t="s">
        <v>118</v>
      </c>
    </row>
    <row r="396" spans="1:8" ht="21.75" thickTop="1" thickBot="1">
      <c r="A396" s="16" t="s">
        <v>41</v>
      </c>
      <c r="B396" s="25">
        <v>1</v>
      </c>
      <c r="C396" s="77">
        <v>2</v>
      </c>
      <c r="D396" s="75">
        <v>3</v>
      </c>
      <c r="E396" s="75">
        <v>4</v>
      </c>
      <c r="F396" s="76">
        <v>5</v>
      </c>
      <c r="G396" s="1"/>
      <c r="H396" s="1"/>
    </row>
    <row r="397" spans="1:8" ht="21.75" thickTop="1" thickBot="1">
      <c r="A397" s="17"/>
      <c r="B397" s="71"/>
      <c r="C397" s="69"/>
      <c r="D397" s="70"/>
      <c r="E397" s="70"/>
      <c r="F397" s="72"/>
      <c r="G397" s="1"/>
      <c r="H397" s="1"/>
    </row>
    <row r="398" spans="1:8" ht="16.5" thickTop="1">
      <c r="A398" s="13" t="s">
        <v>2505</v>
      </c>
      <c r="C398" s="258" t="s">
        <v>2348</v>
      </c>
      <c r="D398" s="81"/>
      <c r="E398" s="81"/>
    </row>
    <row r="400" spans="1:8" ht="25.5">
      <c r="A400" s="259" t="s">
        <v>708</v>
      </c>
      <c r="B400" s="1912" t="s">
        <v>2613</v>
      </c>
      <c r="F400" s="81"/>
      <c r="H400" s="1890" t="s">
        <v>2614</v>
      </c>
    </row>
    <row r="402" spans="1:24" ht="18.75">
      <c r="A402" s="13" t="s">
        <v>36</v>
      </c>
      <c r="C402" s="14">
        <v>6</v>
      </c>
    </row>
    <row r="403" spans="1:24" ht="18.75">
      <c r="A403" s="13" t="s">
        <v>45</v>
      </c>
      <c r="C403" s="14">
        <v>6</v>
      </c>
    </row>
    <row r="404" spans="1:24" ht="18.75">
      <c r="A404" s="13" t="s">
        <v>37</v>
      </c>
      <c r="C404" s="14">
        <v>1</v>
      </c>
      <c r="D404" s="54"/>
    </row>
    <row r="405" spans="1:24" ht="18.75">
      <c r="A405" s="13" t="s">
        <v>38</v>
      </c>
      <c r="C405" s="14">
        <v>1</v>
      </c>
    </row>
    <row r="406" spans="1:24" ht="19.5" thickBot="1">
      <c r="A406" s="13" t="s">
        <v>39</v>
      </c>
      <c r="C406" s="14" t="s">
        <v>2615</v>
      </c>
    </row>
    <row r="407" spans="1:24" ht="21.75" thickTop="1" thickBot="1">
      <c r="A407" s="16" t="s">
        <v>41</v>
      </c>
      <c r="B407" s="25">
        <v>1</v>
      </c>
      <c r="C407" s="77">
        <v>2</v>
      </c>
      <c r="D407" s="75">
        <v>3</v>
      </c>
      <c r="E407" s="76">
        <v>4</v>
      </c>
      <c r="L407" s="1"/>
    </row>
    <row r="408" spans="1:24" ht="21.75" thickTop="1" thickBot="1">
      <c r="A408" s="17"/>
      <c r="B408" s="71"/>
      <c r="C408" s="71"/>
      <c r="D408" s="70"/>
      <c r="E408" s="73"/>
      <c r="L408" s="1"/>
      <c r="M408"/>
      <c r="O408" s="1"/>
      <c r="R408"/>
      <c r="W408" s="1"/>
      <c r="X408"/>
    </row>
    <row r="409" spans="1:24" ht="16.5" thickTop="1">
      <c r="A409" s="13" t="s">
        <v>2505</v>
      </c>
      <c r="B409" s="258" t="s">
        <v>2616</v>
      </c>
      <c r="C409" s="258"/>
      <c r="M409"/>
      <c r="O409" s="1"/>
      <c r="R409"/>
      <c r="W409" s="1"/>
      <c r="X409"/>
    </row>
    <row r="411" spans="1:24" ht="25.5">
      <c r="A411" s="1891" t="s">
        <v>700</v>
      </c>
      <c r="B411" s="81"/>
      <c r="C411" s="1893" t="s">
        <v>2617</v>
      </c>
      <c r="F411" s="81"/>
      <c r="H411" s="1890" t="s">
        <v>2618</v>
      </c>
    </row>
    <row r="412" spans="1:24" ht="15.75">
      <c r="D412" s="1986" t="s">
        <v>2620</v>
      </c>
      <c r="H412" s="2012" t="s">
        <v>2679</v>
      </c>
    </row>
    <row r="413" spans="1:24" ht="18.75">
      <c r="A413" s="13" t="s">
        <v>36</v>
      </c>
      <c r="C413" s="14">
        <v>10</v>
      </c>
    </row>
    <row r="414" spans="1:24" ht="18.75">
      <c r="A414" s="13" t="s">
        <v>37</v>
      </c>
      <c r="C414" s="14">
        <v>1</v>
      </c>
      <c r="D414" s="54"/>
    </row>
    <row r="415" spans="1:24" ht="18.75">
      <c r="A415" s="13" t="s">
        <v>38</v>
      </c>
      <c r="C415" s="14">
        <v>1</v>
      </c>
    </row>
    <row r="416" spans="1:24" ht="19.5" thickBot="1">
      <c r="A416" s="13" t="s">
        <v>39</v>
      </c>
      <c r="C416" s="14" t="s">
        <v>49</v>
      </c>
    </row>
    <row r="417" spans="1:25" ht="21.75" thickTop="1" thickBot="1">
      <c r="A417" s="16" t="s">
        <v>41</v>
      </c>
      <c r="B417" s="25">
        <v>1</v>
      </c>
      <c r="C417" s="25">
        <v>2</v>
      </c>
      <c r="D417" s="25">
        <v>3</v>
      </c>
      <c r="E417" s="25">
        <v>4</v>
      </c>
      <c r="F417" s="77">
        <v>5</v>
      </c>
      <c r="G417" s="77">
        <v>6</v>
      </c>
      <c r="H417" s="77">
        <v>7</v>
      </c>
      <c r="I417" s="75">
        <v>8</v>
      </c>
      <c r="J417" s="76">
        <v>9</v>
      </c>
    </row>
    <row r="418" spans="1:25" ht="21.75" thickTop="1" thickBot="1">
      <c r="A418" s="17"/>
      <c r="B418" s="71"/>
      <c r="C418" s="69"/>
      <c r="D418" s="70"/>
      <c r="E418" s="73"/>
      <c r="F418" s="73"/>
      <c r="G418" s="73"/>
      <c r="H418" s="72"/>
      <c r="I418" s="72"/>
      <c r="J418" s="21"/>
    </row>
    <row r="419" spans="1:25" ht="16.5" thickTop="1">
      <c r="A419" s="13" t="s">
        <v>2505</v>
      </c>
      <c r="C419" s="258" t="s">
        <v>2619</v>
      </c>
      <c r="D419" s="81"/>
      <c r="E419" s="81"/>
    </row>
    <row r="421" spans="1:25" ht="25.5">
      <c r="A421" s="259" t="s">
        <v>708</v>
      </c>
      <c r="B421" s="81"/>
      <c r="C421" s="1893" t="s">
        <v>2621</v>
      </c>
      <c r="D421" s="81"/>
      <c r="E421" s="81"/>
      <c r="F421" s="81"/>
      <c r="G421" s="1890" t="s">
        <v>2622</v>
      </c>
    </row>
    <row r="423" spans="1:25" ht="18.75">
      <c r="A423" s="13" t="s">
        <v>36</v>
      </c>
      <c r="C423" s="14">
        <v>5</v>
      </c>
    </row>
    <row r="424" spans="1:25" ht="18.75">
      <c r="A424" s="13" t="s">
        <v>37</v>
      </c>
      <c r="C424" s="14">
        <v>13</v>
      </c>
    </row>
    <row r="425" spans="1:25" ht="18.75">
      <c r="A425" s="13" t="s">
        <v>38</v>
      </c>
      <c r="C425" s="14">
        <v>10</v>
      </c>
    </row>
    <row r="426" spans="1:25" ht="19.5" thickBot="1">
      <c r="A426" s="13" t="s">
        <v>39</v>
      </c>
      <c r="C426" s="14" t="s">
        <v>60</v>
      </c>
      <c r="D426" s="54"/>
    </row>
    <row r="427" spans="1:25" ht="21.75" thickTop="1" thickBot="1">
      <c r="A427" s="16" t="s">
        <v>41</v>
      </c>
      <c r="B427" s="25">
        <v>1</v>
      </c>
      <c r="C427" s="77">
        <v>2</v>
      </c>
      <c r="D427" s="75">
        <v>3</v>
      </c>
      <c r="E427" s="75">
        <v>4</v>
      </c>
      <c r="F427" s="75">
        <v>5</v>
      </c>
      <c r="G427" s="75">
        <v>6</v>
      </c>
      <c r="H427" s="75">
        <v>7</v>
      </c>
      <c r="I427" s="76">
        <v>8</v>
      </c>
    </row>
    <row r="428" spans="1:25" ht="21.75" thickTop="1" thickBot="1">
      <c r="A428" s="17"/>
      <c r="B428" s="71"/>
      <c r="C428" s="69"/>
      <c r="D428" s="70"/>
      <c r="E428" s="70"/>
      <c r="F428" s="70"/>
      <c r="G428" s="73"/>
      <c r="H428" s="73"/>
      <c r="I428" s="72"/>
      <c r="M428"/>
      <c r="N428" s="1"/>
      <c r="P428"/>
      <c r="S428" s="1"/>
      <c r="X428"/>
      <c r="Y428" s="1"/>
    </row>
    <row r="429" spans="1:25" ht="16.5" thickTop="1">
      <c r="A429" s="13" t="s">
        <v>2505</v>
      </c>
      <c r="C429" s="258" t="s">
        <v>2624</v>
      </c>
      <c r="M429"/>
      <c r="N429" s="1"/>
      <c r="P429"/>
      <c r="S429" s="1"/>
      <c r="X429"/>
      <c r="Y429" s="1"/>
    </row>
    <row r="431" spans="1:25" ht="25.5">
      <c r="A431" s="1887" t="s">
        <v>708</v>
      </c>
      <c r="B431" s="1893" t="s">
        <v>2625</v>
      </c>
      <c r="E431" s="81"/>
      <c r="F431" s="1913" t="s">
        <v>2626</v>
      </c>
    </row>
    <row r="433" spans="1:7" ht="18.75">
      <c r="A433" s="13" t="s">
        <v>36</v>
      </c>
      <c r="C433" s="14">
        <v>9</v>
      </c>
    </row>
    <row r="434" spans="1:7" ht="18.75">
      <c r="A434" s="13" t="s">
        <v>45</v>
      </c>
      <c r="C434" s="14">
        <v>5</v>
      </c>
    </row>
    <row r="435" spans="1:7" ht="18.75">
      <c r="A435" s="13" t="s">
        <v>37</v>
      </c>
      <c r="C435" s="14">
        <v>6</v>
      </c>
      <c r="D435" s="54"/>
    </row>
    <row r="436" spans="1:7" ht="18.75">
      <c r="A436" s="13" t="s">
        <v>38</v>
      </c>
      <c r="C436" s="14">
        <v>4</v>
      </c>
    </row>
    <row r="437" spans="1:7" ht="19.5" thickBot="1">
      <c r="A437" s="13" t="s">
        <v>39</v>
      </c>
      <c r="C437" s="14" t="s">
        <v>60</v>
      </c>
    </row>
    <row r="438" spans="1:7" ht="21.75" thickTop="1" thickBot="1">
      <c r="A438" s="16" t="s">
        <v>41</v>
      </c>
      <c r="B438" s="25">
        <v>1</v>
      </c>
      <c r="C438" s="77">
        <v>2</v>
      </c>
      <c r="D438" s="74">
        <v>3</v>
      </c>
      <c r="E438" s="74">
        <v>4</v>
      </c>
      <c r="F438" s="75">
        <v>5</v>
      </c>
      <c r="G438" s="76">
        <v>6</v>
      </c>
    </row>
    <row r="439" spans="1:7" ht="21.75" thickTop="1" thickBot="1">
      <c r="A439" s="17"/>
      <c r="B439" s="71"/>
      <c r="C439" s="69"/>
      <c r="D439" s="70"/>
      <c r="E439" s="73"/>
      <c r="F439" s="72"/>
      <c r="G439" s="72"/>
    </row>
    <row r="440" spans="1:7" ht="16.5" thickTop="1">
      <c r="A440" s="13" t="s">
        <v>2505</v>
      </c>
      <c r="C440" s="258" t="s">
        <v>2627</v>
      </c>
    </row>
    <row r="442" spans="1:7" ht="25.5">
      <c r="A442" s="1113" t="s">
        <v>696</v>
      </c>
      <c r="B442" s="1893" t="s">
        <v>2628</v>
      </c>
      <c r="D442" s="81"/>
      <c r="E442" s="81"/>
    </row>
    <row r="443" spans="1:7" ht="25.5">
      <c r="F443" s="1890" t="s">
        <v>623</v>
      </c>
    </row>
    <row r="444" spans="1:7" ht="18.75">
      <c r="A444" s="13" t="s">
        <v>36</v>
      </c>
      <c r="C444" s="14">
        <v>11</v>
      </c>
    </row>
    <row r="445" spans="1:7" ht="18.75">
      <c r="A445" s="13" t="s">
        <v>37</v>
      </c>
      <c r="C445" s="14">
        <v>6</v>
      </c>
    </row>
    <row r="446" spans="1:7" ht="18.75">
      <c r="A446" s="13" t="s">
        <v>38</v>
      </c>
      <c r="C446" s="14">
        <v>4</v>
      </c>
    </row>
    <row r="447" spans="1:7" ht="19.5" thickBot="1">
      <c r="A447" s="13" t="s">
        <v>39</v>
      </c>
      <c r="C447" s="14" t="s">
        <v>494</v>
      </c>
      <c r="D447" s="54"/>
    </row>
    <row r="448" spans="1:7" ht="21.75" thickTop="1" thickBot="1">
      <c r="A448" s="16" t="s">
        <v>41</v>
      </c>
      <c r="B448" s="25">
        <v>1</v>
      </c>
      <c r="C448" s="74">
        <v>2</v>
      </c>
      <c r="D448" s="76">
        <v>3</v>
      </c>
    </row>
    <row r="449" spans="1:6" ht="21.75" thickTop="1" thickBot="1">
      <c r="A449" s="17"/>
      <c r="B449" s="69"/>
      <c r="C449" s="70"/>
      <c r="D449" s="73"/>
    </row>
    <row r="450" spans="1:6" ht="16.5" thickTop="1">
      <c r="A450" s="13" t="s">
        <v>2505</v>
      </c>
      <c r="B450" s="1911" t="s">
        <v>2629</v>
      </c>
      <c r="C450" s="258"/>
    </row>
    <row r="452" spans="1:6" ht="25.5">
      <c r="A452" s="259" t="s">
        <v>696</v>
      </c>
      <c r="B452" s="1893" t="s">
        <v>2630</v>
      </c>
      <c r="D452" s="81"/>
      <c r="E452" s="81"/>
      <c r="F452" s="1890" t="s">
        <v>2631</v>
      </c>
    </row>
    <row r="454" spans="1:6" ht="18.75">
      <c r="A454" s="13" t="s">
        <v>36</v>
      </c>
      <c r="C454" s="14">
        <v>4</v>
      </c>
    </row>
    <row r="455" spans="1:6" ht="18.75">
      <c r="A455" s="13" t="s">
        <v>45</v>
      </c>
      <c r="C455" s="14">
        <v>2</v>
      </c>
    </row>
    <row r="456" spans="1:6" ht="18.75">
      <c r="A456" s="13" t="s">
        <v>37</v>
      </c>
      <c r="C456" s="14">
        <v>3</v>
      </c>
    </row>
    <row r="457" spans="1:6" ht="18.75">
      <c r="A457" s="13" t="s">
        <v>38</v>
      </c>
      <c r="C457" s="14">
        <v>3</v>
      </c>
    </row>
    <row r="458" spans="1:6" ht="19.5" thickBot="1">
      <c r="A458" s="13" t="s">
        <v>39</v>
      </c>
      <c r="C458" s="14" t="s">
        <v>494</v>
      </c>
      <c r="D458" s="54"/>
    </row>
    <row r="459" spans="1:6" ht="21.75" thickTop="1" thickBot="1">
      <c r="A459" s="16" t="s">
        <v>41</v>
      </c>
      <c r="B459" s="25">
        <v>1</v>
      </c>
      <c r="C459" s="74">
        <v>2</v>
      </c>
      <c r="D459" s="76">
        <v>3</v>
      </c>
      <c r="E459" s="76">
        <v>3</v>
      </c>
    </row>
    <row r="460" spans="1:6" ht="21.75" thickTop="1" thickBot="1">
      <c r="A460" s="17"/>
      <c r="B460" s="69"/>
      <c r="C460" s="70"/>
      <c r="D460" s="73"/>
      <c r="E460" s="73"/>
    </row>
    <row r="461" spans="1:6" ht="16.5" thickTop="1">
      <c r="A461" s="13" t="s">
        <v>2505</v>
      </c>
      <c r="B461" s="1911" t="s">
        <v>2632</v>
      </c>
      <c r="C461" s="258"/>
    </row>
    <row r="463" spans="1:6" ht="25.5">
      <c r="A463" s="259" t="s">
        <v>682</v>
      </c>
      <c r="B463" s="81"/>
      <c r="C463" s="1893" t="s">
        <v>2342</v>
      </c>
      <c r="F463" s="1890" t="s">
        <v>349</v>
      </c>
    </row>
    <row r="464" spans="1:6">
      <c r="D464" s="54"/>
    </row>
    <row r="465" spans="1:10" ht="18.75">
      <c r="A465" s="13" t="s">
        <v>36</v>
      </c>
      <c r="C465" s="14">
        <v>9</v>
      </c>
    </row>
    <row r="466" spans="1:10" ht="18.75">
      <c r="A466" s="13" t="s">
        <v>37</v>
      </c>
      <c r="C466" s="14">
        <v>9</v>
      </c>
    </row>
    <row r="467" spans="1:10" ht="18.75">
      <c r="A467" s="13" t="s">
        <v>38</v>
      </c>
      <c r="C467" s="14">
        <v>7</v>
      </c>
    </row>
    <row r="468" spans="1:10" ht="19.5" thickBot="1">
      <c r="A468" s="13" t="s">
        <v>39</v>
      </c>
      <c r="C468" s="15" t="s">
        <v>2343</v>
      </c>
    </row>
    <row r="469" spans="1:10" ht="21.75" thickTop="1" thickBot="1">
      <c r="A469" s="16" t="s">
        <v>41</v>
      </c>
      <c r="B469" s="25">
        <v>1</v>
      </c>
      <c r="C469" s="77">
        <v>2</v>
      </c>
      <c r="D469" s="77">
        <v>3</v>
      </c>
      <c r="E469" s="75">
        <v>4</v>
      </c>
      <c r="F469" s="76">
        <v>5</v>
      </c>
    </row>
    <row r="470" spans="1:10" ht="21.75" thickTop="1" thickBot="1">
      <c r="A470" s="17"/>
      <c r="B470" s="71"/>
      <c r="C470" s="69"/>
      <c r="D470" s="70"/>
      <c r="E470" s="73"/>
      <c r="F470" s="72"/>
    </row>
    <row r="471" spans="1:10" ht="16.5" thickTop="1">
      <c r="A471" s="13" t="s">
        <v>2505</v>
      </c>
      <c r="C471" s="258" t="s">
        <v>2344</v>
      </c>
    </row>
    <row r="473" spans="1:10" ht="25.5">
      <c r="A473" s="259" t="s">
        <v>700</v>
      </c>
      <c r="B473" s="1893" t="s">
        <v>2635</v>
      </c>
      <c r="E473" s="1890" t="s">
        <v>2633</v>
      </c>
      <c r="F473" s="81"/>
    </row>
    <row r="474" spans="1:10" ht="15.75">
      <c r="D474" s="1986"/>
    </row>
    <row r="475" spans="1:10" ht="18.75">
      <c r="A475" s="13" t="s">
        <v>36</v>
      </c>
      <c r="C475" s="14">
        <v>23</v>
      </c>
    </row>
    <row r="476" spans="1:10" ht="18.75">
      <c r="A476" s="13" t="s">
        <v>37</v>
      </c>
      <c r="C476" s="14">
        <v>28</v>
      </c>
      <c r="D476" s="54"/>
    </row>
    <row r="477" spans="1:10" ht="18.75">
      <c r="A477" s="13" t="s">
        <v>38</v>
      </c>
      <c r="C477" s="14">
        <v>23</v>
      </c>
    </row>
    <row r="478" spans="1:10" ht="19.5" thickBot="1">
      <c r="A478" s="13" t="s">
        <v>39</v>
      </c>
      <c r="C478" s="14" t="s">
        <v>51</v>
      </c>
    </row>
    <row r="479" spans="1:10" ht="21.75" thickTop="1" thickBot="1">
      <c r="A479" s="16" t="s">
        <v>41</v>
      </c>
      <c r="B479" s="25">
        <v>1</v>
      </c>
      <c r="C479" s="25">
        <v>2</v>
      </c>
      <c r="D479" s="25">
        <v>3</v>
      </c>
      <c r="E479" s="77">
        <v>5</v>
      </c>
      <c r="F479" s="77">
        <v>5</v>
      </c>
      <c r="G479" s="75">
        <v>8</v>
      </c>
      <c r="H479" s="75">
        <v>8</v>
      </c>
      <c r="I479" s="75">
        <v>8</v>
      </c>
      <c r="J479" s="76">
        <v>9</v>
      </c>
    </row>
    <row r="480" spans="1:10" ht="21.75" thickTop="1" thickBot="1">
      <c r="A480" s="17"/>
      <c r="B480" s="71"/>
      <c r="C480" s="69"/>
      <c r="D480" s="70"/>
      <c r="E480" s="70"/>
      <c r="F480" s="70"/>
      <c r="G480" s="73"/>
      <c r="H480" s="73"/>
      <c r="I480" s="72"/>
      <c r="J480" s="72"/>
    </row>
    <row r="481" spans="1:5" ht="16.5" thickTop="1">
      <c r="A481" s="13" t="s">
        <v>2505</v>
      </c>
      <c r="C481" s="258" t="s">
        <v>2634</v>
      </c>
      <c r="D481" s="81"/>
      <c r="E481" s="81"/>
    </row>
  </sheetData>
  <sortState xmlns:xlrd2="http://schemas.microsoft.com/office/spreadsheetml/2017/richdata2" ref="S1:W46">
    <sortCondition ref="S1:S46"/>
  </sortState>
  <pageMargins left="0.7" right="0.7" top="0.75" bottom="0.75" header="0.3" footer="0.3"/>
  <pageSetup paperSize="9" scale="22" fitToHeight="0" orientation="portrait" r:id="rId1"/>
  <rowBreaks count="11" manualBreakCount="11">
    <brk id="40" max="16383" man="1"/>
    <brk id="83" max="16383" man="1"/>
    <brk id="124" max="16383" man="1"/>
    <brk id="154" max="16383" man="1"/>
    <brk id="197" max="16383" man="1"/>
    <brk id="238" max="16383" man="1"/>
    <brk id="280" max="16383" man="1"/>
    <brk id="326" max="16383" man="1"/>
    <brk id="367" max="16383" man="1"/>
    <brk id="409" max="16383" man="1"/>
    <brk id="450" max="16383" man="1"/>
  </rowBrea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9E49-72F9-4AE1-B4AB-09F633493EC2}">
  <sheetPr>
    <pageSetUpPr fitToPage="1"/>
  </sheetPr>
  <dimension ref="A1:P51"/>
  <sheetViews>
    <sheetView topLeftCell="A14" workbookViewId="0">
      <selection activeCell="H48" sqref="A1:H48"/>
    </sheetView>
  </sheetViews>
  <sheetFormatPr defaultRowHeight="18.75"/>
  <cols>
    <col min="1" max="1" width="29.7109375" style="35" customWidth="1"/>
    <col min="2" max="2" width="9.85546875" customWidth="1"/>
    <col min="3" max="3" width="10.28515625" style="416" customWidth="1"/>
    <col min="4" max="4" width="9.42578125" customWidth="1"/>
    <col min="5" max="5" width="10.5703125" style="1" customWidth="1"/>
    <col min="6" max="6" width="10.140625" style="1" customWidth="1"/>
    <col min="7" max="7" width="11.140625" style="1" customWidth="1"/>
    <col min="8" max="8" width="10.5703125" style="1" customWidth="1"/>
    <col min="9" max="9" width="3" customWidth="1"/>
    <col min="11" max="11" width="11.5703125" customWidth="1"/>
    <col min="13" max="13" width="13" customWidth="1"/>
  </cols>
  <sheetData>
    <row r="1" spans="1:16" ht="24">
      <c r="A1" s="2016" t="s">
        <v>1157</v>
      </c>
      <c r="B1" s="2052" t="s">
        <v>1158</v>
      </c>
      <c r="C1" s="1840" t="s">
        <v>2233</v>
      </c>
      <c r="D1" s="2049" t="s">
        <v>2680</v>
      </c>
      <c r="E1" s="1482" t="s">
        <v>398</v>
      </c>
      <c r="F1" s="1459" t="s">
        <v>1159</v>
      </c>
      <c r="G1" s="1482" t="s">
        <v>398</v>
      </c>
      <c r="H1" s="1459" t="s">
        <v>1159</v>
      </c>
      <c r="J1" s="1368" t="s">
        <v>1433</v>
      </c>
      <c r="K1" s="1368" t="s">
        <v>1436</v>
      </c>
      <c r="L1" s="1368" t="s">
        <v>1434</v>
      </c>
      <c r="M1" s="1367" t="s">
        <v>1386</v>
      </c>
      <c r="N1" s="1368" t="s">
        <v>1163</v>
      </c>
      <c r="O1" s="1368" t="s">
        <v>2147</v>
      </c>
      <c r="P1" s="1366" t="s">
        <v>665</v>
      </c>
    </row>
    <row r="2" spans="1:16" ht="24" thickBot="1">
      <c r="A2" s="2017"/>
      <c r="B2" s="2050"/>
      <c r="C2" s="2051"/>
      <c r="D2" s="1841"/>
      <c r="E2" s="2053" t="s">
        <v>20</v>
      </c>
      <c r="F2" s="2054" t="s">
        <v>20</v>
      </c>
      <c r="G2" s="2055" t="s">
        <v>1165</v>
      </c>
      <c r="H2" s="2055" t="s">
        <v>1165</v>
      </c>
      <c r="J2" s="1592"/>
      <c r="K2" s="1376"/>
      <c r="L2" s="1592"/>
      <c r="M2" s="1376"/>
      <c r="N2" s="1376"/>
      <c r="O2" s="1592"/>
    </row>
    <row r="3" spans="1:16" ht="29.25" thickTop="1" thickBot="1">
      <c r="A3" s="2077" t="s">
        <v>2339</v>
      </c>
      <c r="B3" s="2056" t="s">
        <v>533</v>
      </c>
      <c r="C3" s="2057" t="s">
        <v>908</v>
      </c>
      <c r="D3" s="2058" t="s">
        <v>2648</v>
      </c>
      <c r="E3" s="2059">
        <v>23</v>
      </c>
      <c r="F3" s="2059">
        <v>30</v>
      </c>
      <c r="G3" s="2060">
        <v>5</v>
      </c>
      <c r="H3" s="2060">
        <v>25</v>
      </c>
      <c r="I3" s="2015"/>
      <c r="J3" s="2015"/>
      <c r="K3" s="2015"/>
      <c r="L3" s="2015"/>
      <c r="M3" s="2015"/>
      <c r="N3" s="2015"/>
      <c r="O3" s="2015"/>
      <c r="P3" s="2015" t="s">
        <v>2256</v>
      </c>
    </row>
    <row r="4" spans="1:16" ht="29.25" thickTop="1" thickBot="1">
      <c r="A4" s="2077" t="s">
        <v>2318</v>
      </c>
      <c r="B4" s="2061" t="s">
        <v>531</v>
      </c>
      <c r="C4" s="2057" t="s">
        <v>623</v>
      </c>
      <c r="D4" s="2062" t="s">
        <v>2647</v>
      </c>
      <c r="E4" s="2059">
        <v>10</v>
      </c>
      <c r="F4" s="2059">
        <v>12</v>
      </c>
      <c r="G4" s="2060">
        <v>0</v>
      </c>
      <c r="H4" s="2060">
        <v>9</v>
      </c>
      <c r="I4" s="2015"/>
      <c r="J4" s="2015"/>
      <c r="K4" s="2015"/>
      <c r="L4" s="2015"/>
      <c r="M4" s="2015"/>
      <c r="N4" s="2015"/>
      <c r="O4" s="2015"/>
      <c r="P4" s="2015" t="s">
        <v>2259</v>
      </c>
    </row>
    <row r="5" spans="1:16" ht="29.25" thickTop="1" thickBot="1">
      <c r="A5" s="2077" t="s">
        <v>2375</v>
      </c>
      <c r="B5" s="2063" t="s">
        <v>532</v>
      </c>
      <c r="C5" s="2057" t="s">
        <v>444</v>
      </c>
      <c r="D5" s="2064" t="s">
        <v>2645</v>
      </c>
      <c r="E5" s="2059">
        <v>10</v>
      </c>
      <c r="F5" s="2059">
        <v>16</v>
      </c>
      <c r="G5" s="2060">
        <v>0</v>
      </c>
      <c r="H5" s="2060">
        <v>14</v>
      </c>
      <c r="I5" s="2015"/>
      <c r="J5" s="2015"/>
      <c r="K5" s="2015"/>
      <c r="L5" s="2015"/>
      <c r="M5" s="2015"/>
      <c r="N5" s="2015"/>
      <c r="O5" s="2015"/>
      <c r="P5" s="2015" t="s">
        <v>2419</v>
      </c>
    </row>
    <row r="6" spans="1:16" ht="29.25" thickTop="1" thickBot="1">
      <c r="A6" s="2077" t="s">
        <v>2321</v>
      </c>
      <c r="B6" s="2065" t="s">
        <v>532</v>
      </c>
      <c r="C6" s="2057" t="s">
        <v>444</v>
      </c>
      <c r="D6" s="2066" t="s">
        <v>2641</v>
      </c>
      <c r="E6" s="2059">
        <v>5</v>
      </c>
      <c r="F6" s="2059">
        <v>14</v>
      </c>
      <c r="G6" s="2060">
        <v>0</v>
      </c>
      <c r="H6" s="2060">
        <v>13</v>
      </c>
      <c r="I6" s="2015"/>
      <c r="J6" s="2015"/>
      <c r="K6" s="2015"/>
      <c r="L6" s="2015"/>
      <c r="M6" s="2015"/>
      <c r="N6" s="2015"/>
      <c r="O6" s="2015"/>
      <c r="P6" s="2015" t="s">
        <v>2262</v>
      </c>
    </row>
    <row r="7" spans="1:16" ht="29.25" thickTop="1" thickBot="1">
      <c r="A7" s="2077" t="s">
        <v>2389</v>
      </c>
      <c r="B7" s="2065" t="s">
        <v>533</v>
      </c>
      <c r="C7" s="2057" t="s">
        <v>908</v>
      </c>
      <c r="D7" s="2062" t="s">
        <v>2647</v>
      </c>
      <c r="E7" s="2059">
        <v>25</v>
      </c>
      <c r="F7" s="2059">
        <v>26</v>
      </c>
      <c r="G7" s="2060">
        <v>5</v>
      </c>
      <c r="H7" s="2060">
        <v>22</v>
      </c>
      <c r="I7" s="2015"/>
      <c r="J7" s="2015"/>
      <c r="K7" s="2015"/>
      <c r="L7" s="2015"/>
      <c r="M7" s="2015"/>
      <c r="N7" s="2015"/>
      <c r="O7" s="2015"/>
      <c r="P7" s="2015" t="s">
        <v>2427</v>
      </c>
    </row>
    <row r="8" spans="1:16" ht="29.25" thickTop="1" thickBot="1">
      <c r="A8" s="2077" t="s">
        <v>2396</v>
      </c>
      <c r="B8" s="2063" t="s">
        <v>531</v>
      </c>
      <c r="C8" s="2057" t="s">
        <v>623</v>
      </c>
      <c r="D8" s="2067" t="s">
        <v>2638</v>
      </c>
      <c r="E8" s="2059">
        <v>6</v>
      </c>
      <c r="F8" s="2059">
        <v>9</v>
      </c>
      <c r="G8" s="2060">
        <v>16</v>
      </c>
      <c r="H8" s="2060">
        <v>9</v>
      </c>
      <c r="I8" s="2015"/>
      <c r="J8" s="2015"/>
      <c r="K8" s="2015"/>
      <c r="L8" s="2015"/>
      <c r="M8" s="2015"/>
      <c r="N8" s="2015"/>
      <c r="O8" s="2015"/>
      <c r="P8" s="2015" t="s">
        <v>2432</v>
      </c>
    </row>
    <row r="9" spans="1:16" ht="29.25" thickTop="1" thickBot="1">
      <c r="A9" s="2077" t="s">
        <v>2370</v>
      </c>
      <c r="B9" s="2063" t="s">
        <v>531</v>
      </c>
      <c r="C9" s="2057" t="s">
        <v>444</v>
      </c>
      <c r="D9" s="2068" t="s">
        <v>2640</v>
      </c>
      <c r="E9" s="2059">
        <v>12</v>
      </c>
      <c r="F9" s="2059">
        <v>18</v>
      </c>
      <c r="G9" s="2060">
        <v>0</v>
      </c>
      <c r="H9" s="2060">
        <v>16</v>
      </c>
      <c r="I9" s="2015"/>
      <c r="J9" s="2015"/>
      <c r="K9" s="2015"/>
      <c r="L9" s="2015"/>
      <c r="M9" s="2015"/>
      <c r="N9" s="2015"/>
      <c r="O9" s="2015"/>
      <c r="P9" s="2015" t="s">
        <v>2416</v>
      </c>
    </row>
    <row r="10" spans="1:16" ht="29.25" thickTop="1" thickBot="1">
      <c r="A10" s="2077" t="s">
        <v>2449</v>
      </c>
      <c r="B10" s="2065" t="s">
        <v>93</v>
      </c>
      <c r="C10" s="2057" t="s">
        <v>2478</v>
      </c>
      <c r="D10" s="2067" t="s">
        <v>2638</v>
      </c>
      <c r="E10" s="2069"/>
      <c r="F10" s="2069"/>
      <c r="G10" s="2069"/>
      <c r="H10" s="2069"/>
      <c r="I10" s="2015"/>
      <c r="J10" s="2015"/>
      <c r="K10" s="2015"/>
      <c r="L10" s="2015"/>
      <c r="M10" s="2015"/>
      <c r="N10" s="2015"/>
      <c r="O10" s="2015"/>
      <c r="P10" s="2015" t="s">
        <v>2436</v>
      </c>
    </row>
    <row r="11" spans="1:16" ht="29.25" thickTop="1" thickBot="1">
      <c r="A11" s="2077" t="s">
        <v>2443</v>
      </c>
      <c r="B11" s="2063" t="s">
        <v>532</v>
      </c>
      <c r="C11" s="2057" t="s">
        <v>623</v>
      </c>
      <c r="D11" s="2068" t="s">
        <v>2640</v>
      </c>
      <c r="E11" s="2059">
        <v>9</v>
      </c>
      <c r="F11" s="2059">
        <v>10</v>
      </c>
      <c r="G11" s="2060">
        <v>0</v>
      </c>
      <c r="H11" s="2060">
        <v>9</v>
      </c>
      <c r="I11" s="2015"/>
      <c r="J11" s="2015"/>
      <c r="K11" s="2015"/>
      <c r="L11" s="2015"/>
      <c r="M11" s="2015"/>
      <c r="N11" s="2015"/>
      <c r="O11" s="2015"/>
      <c r="P11" s="2015" t="s">
        <v>2418</v>
      </c>
    </row>
    <row r="12" spans="1:16" ht="29.25" thickTop="1" thickBot="1">
      <c r="A12" s="2077" t="s">
        <v>2445</v>
      </c>
      <c r="B12" s="2065" t="s">
        <v>93</v>
      </c>
      <c r="C12" s="2057" t="s">
        <v>2481</v>
      </c>
      <c r="D12" s="2066" t="s">
        <v>2641</v>
      </c>
      <c r="E12" s="2060"/>
      <c r="F12" s="2060"/>
      <c r="G12" s="2060"/>
      <c r="H12" s="2060"/>
      <c r="I12" s="2015"/>
      <c r="J12" s="2015"/>
      <c r="K12" s="2015"/>
      <c r="L12" s="2015"/>
      <c r="M12" s="2015"/>
      <c r="N12" s="2015"/>
      <c r="O12" s="2015"/>
      <c r="P12" s="2015" t="s">
        <v>2475</v>
      </c>
    </row>
    <row r="13" spans="1:16" ht="29.25" thickTop="1" thickBot="1">
      <c r="A13" s="2077" t="s">
        <v>2446</v>
      </c>
      <c r="B13" s="2063" t="s">
        <v>532</v>
      </c>
      <c r="C13" s="2057" t="s">
        <v>623</v>
      </c>
      <c r="D13" s="2070" t="s">
        <v>2642</v>
      </c>
      <c r="E13" s="2059">
        <v>12</v>
      </c>
      <c r="F13" s="2059">
        <v>6</v>
      </c>
      <c r="G13" s="2060">
        <v>0</v>
      </c>
      <c r="H13" s="2060">
        <v>4</v>
      </c>
      <c r="I13" s="2015"/>
      <c r="J13" s="2015"/>
      <c r="K13" s="2015"/>
      <c r="L13" s="2015"/>
      <c r="M13" s="2015"/>
      <c r="N13" s="2015"/>
      <c r="O13" s="2015"/>
      <c r="P13" s="2015" t="s">
        <v>2425</v>
      </c>
    </row>
    <row r="14" spans="1:16" ht="29.25" thickTop="1" thickBot="1">
      <c r="A14" s="2077" t="s">
        <v>2442</v>
      </c>
      <c r="B14" s="2056" t="s">
        <v>533</v>
      </c>
      <c r="C14" s="2057" t="s">
        <v>623</v>
      </c>
      <c r="D14" s="2071" t="s">
        <v>2643</v>
      </c>
      <c r="E14" s="2059">
        <v>12</v>
      </c>
      <c r="F14" s="2059">
        <v>15</v>
      </c>
      <c r="G14" s="2060">
        <v>0</v>
      </c>
      <c r="H14" s="2060">
        <v>1</v>
      </c>
      <c r="I14" s="2015"/>
      <c r="J14" s="2015"/>
      <c r="K14" s="2015"/>
      <c r="L14" s="2015"/>
      <c r="M14" s="2015"/>
      <c r="N14" s="2015"/>
      <c r="O14" s="2015"/>
      <c r="P14" s="2015" t="s">
        <v>2268</v>
      </c>
    </row>
    <row r="15" spans="1:16" ht="29.25" thickTop="1" thickBot="1">
      <c r="A15" s="2077" t="s">
        <v>2440</v>
      </c>
      <c r="B15" s="2056" t="s">
        <v>533</v>
      </c>
      <c r="C15" s="2057" t="s">
        <v>623</v>
      </c>
      <c r="D15" s="2072" t="s">
        <v>2644</v>
      </c>
      <c r="E15" s="2059">
        <v>10</v>
      </c>
      <c r="F15" s="2059">
        <v>15</v>
      </c>
      <c r="G15" s="2060">
        <v>0</v>
      </c>
      <c r="H15" s="2060">
        <v>12</v>
      </c>
      <c r="I15" s="2015"/>
      <c r="J15" s="2015"/>
      <c r="K15" s="2015"/>
      <c r="L15" s="2015"/>
      <c r="M15" s="2015"/>
      <c r="N15" s="2015"/>
      <c r="O15" s="2015"/>
      <c r="P15" s="2015" t="s">
        <v>2409</v>
      </c>
    </row>
    <row r="16" spans="1:16" ht="29.25" thickTop="1" thickBot="1">
      <c r="A16" s="2077" t="s">
        <v>2444</v>
      </c>
      <c r="B16" s="2065" t="s">
        <v>533</v>
      </c>
      <c r="C16" s="2057" t="s">
        <v>623</v>
      </c>
      <c r="D16" s="2064" t="s">
        <v>2645</v>
      </c>
      <c r="E16" s="2059">
        <v>12</v>
      </c>
      <c r="F16" s="2059">
        <v>15</v>
      </c>
      <c r="G16" s="2060">
        <v>0</v>
      </c>
      <c r="H16" s="2060">
        <v>12</v>
      </c>
      <c r="I16" s="2015"/>
      <c r="J16" s="2015"/>
      <c r="K16" s="2015"/>
      <c r="L16" s="2015"/>
      <c r="M16" s="2015"/>
      <c r="N16" s="2015"/>
      <c r="O16" s="2015"/>
      <c r="P16" s="2015" t="s">
        <v>2264</v>
      </c>
    </row>
    <row r="17" spans="1:16" ht="29.25" thickTop="1" thickBot="1">
      <c r="A17" s="2077" t="s">
        <v>2447</v>
      </c>
      <c r="B17" s="2065" t="s">
        <v>533</v>
      </c>
      <c r="C17" s="2057" t="s">
        <v>623</v>
      </c>
      <c r="D17" s="2062" t="s">
        <v>2647</v>
      </c>
      <c r="E17" s="2059">
        <v>11</v>
      </c>
      <c r="F17" s="2059">
        <v>6</v>
      </c>
      <c r="G17" s="2060">
        <v>0</v>
      </c>
      <c r="H17" s="2060">
        <v>4</v>
      </c>
      <c r="I17" s="2015"/>
      <c r="J17" s="2015"/>
      <c r="K17" s="2015"/>
      <c r="L17" s="2015"/>
      <c r="M17" s="2015"/>
      <c r="N17" s="2015"/>
      <c r="O17" s="2015"/>
      <c r="P17" s="2015" t="s">
        <v>2257</v>
      </c>
    </row>
    <row r="18" spans="1:16" ht="29.25" thickTop="1" thickBot="1">
      <c r="A18" s="2077" t="s">
        <v>2448</v>
      </c>
      <c r="B18" s="2063" t="s">
        <v>531</v>
      </c>
      <c r="C18" s="2057" t="s">
        <v>623</v>
      </c>
      <c r="D18" s="2058" t="s">
        <v>2648</v>
      </c>
      <c r="E18" s="2059">
        <v>9</v>
      </c>
      <c r="F18" s="2059">
        <v>6</v>
      </c>
      <c r="G18" s="2060">
        <v>5</v>
      </c>
      <c r="H18" s="2060">
        <v>4</v>
      </c>
      <c r="I18" s="2015"/>
      <c r="J18" s="2015"/>
      <c r="K18" s="2015"/>
      <c r="L18" s="2015"/>
      <c r="M18" s="2015"/>
      <c r="N18" s="2015"/>
      <c r="O18" s="2015"/>
      <c r="P18" s="2015" t="s">
        <v>2430</v>
      </c>
    </row>
    <row r="19" spans="1:16" ht="29.25" thickTop="1" thickBot="1">
      <c r="A19" s="2077" t="s">
        <v>2477</v>
      </c>
      <c r="B19" s="2065" t="s">
        <v>531</v>
      </c>
      <c r="C19" s="2057" t="s">
        <v>623</v>
      </c>
      <c r="D19" s="2073" t="s">
        <v>2649</v>
      </c>
      <c r="E19" s="2059">
        <v>9</v>
      </c>
      <c r="F19" s="2059">
        <v>13</v>
      </c>
      <c r="G19" s="2060">
        <v>0</v>
      </c>
      <c r="H19" s="2060">
        <v>16</v>
      </c>
      <c r="I19" s="2015"/>
      <c r="J19" s="2015"/>
      <c r="K19" s="2015"/>
      <c r="L19" s="2015"/>
      <c r="M19" s="2015"/>
      <c r="N19" s="2015"/>
      <c r="O19" s="2015"/>
      <c r="P19" s="2015" t="s">
        <v>2411</v>
      </c>
    </row>
    <row r="20" spans="1:16" ht="29.25" thickTop="1" thickBot="1">
      <c r="A20" s="2077" t="s">
        <v>2401</v>
      </c>
      <c r="B20" s="2065" t="s">
        <v>531</v>
      </c>
      <c r="C20" s="2057" t="s">
        <v>908</v>
      </c>
      <c r="D20" s="2067" t="s">
        <v>2638</v>
      </c>
      <c r="E20" s="2059">
        <v>20</v>
      </c>
      <c r="F20" s="2059">
        <v>20</v>
      </c>
      <c r="G20" s="2060">
        <v>0</v>
      </c>
      <c r="H20" s="2060">
        <v>19</v>
      </c>
      <c r="I20" s="2015"/>
      <c r="J20" s="2015"/>
      <c r="K20" s="2015"/>
      <c r="L20" s="2015"/>
      <c r="M20" s="2015"/>
      <c r="N20" s="2015"/>
      <c r="O20" s="2015"/>
      <c r="P20" s="2015" t="s">
        <v>2434</v>
      </c>
    </row>
    <row r="21" spans="1:16" ht="29.25" thickTop="1" thickBot="1">
      <c r="A21" s="2077" t="s">
        <v>2246</v>
      </c>
      <c r="B21" s="2065" t="s">
        <v>532</v>
      </c>
      <c r="C21" s="2057" t="s">
        <v>349</v>
      </c>
      <c r="D21" s="2072" t="s">
        <v>2644</v>
      </c>
      <c r="E21" s="2059">
        <v>8</v>
      </c>
      <c r="F21" s="2059">
        <v>2</v>
      </c>
      <c r="G21" s="2060">
        <v>2</v>
      </c>
      <c r="H21" s="2060">
        <v>8</v>
      </c>
      <c r="I21" s="2015"/>
      <c r="J21" s="2015"/>
      <c r="K21" s="2015"/>
      <c r="L21" s="2015"/>
      <c r="M21" s="2015"/>
      <c r="N21" s="2015"/>
      <c r="O21" s="2015"/>
      <c r="P21" s="2015" t="s">
        <v>2274</v>
      </c>
    </row>
    <row r="22" spans="1:16" ht="29.25" thickTop="1" thickBot="1">
      <c r="A22" s="2077" t="s">
        <v>2363</v>
      </c>
      <c r="B22" s="2065" t="s">
        <v>531</v>
      </c>
      <c r="C22" s="2057" t="s">
        <v>349</v>
      </c>
      <c r="D22" s="2071" t="s">
        <v>2643</v>
      </c>
      <c r="E22" s="2059">
        <v>6</v>
      </c>
      <c r="F22" s="2059">
        <v>7</v>
      </c>
      <c r="G22" s="2060">
        <v>8</v>
      </c>
      <c r="H22" s="2060">
        <v>5</v>
      </c>
      <c r="I22" s="2015"/>
      <c r="J22" s="2015"/>
      <c r="K22" s="2015"/>
      <c r="L22" s="2015"/>
      <c r="M22" s="2015"/>
      <c r="N22" s="2015"/>
      <c r="O22" s="2015"/>
      <c r="P22" s="2015" t="s">
        <v>2413</v>
      </c>
    </row>
    <row r="23" spans="1:16" ht="29.25" thickTop="1" thickBot="1">
      <c r="A23" s="2077" t="s">
        <v>2253</v>
      </c>
      <c r="B23" s="2065" t="s">
        <v>533</v>
      </c>
      <c r="C23" s="2057" t="s">
        <v>444</v>
      </c>
      <c r="D23" s="2071" t="s">
        <v>2643</v>
      </c>
      <c r="E23" s="2059">
        <v>14</v>
      </c>
      <c r="F23" s="2059">
        <v>20</v>
      </c>
      <c r="G23" s="2060">
        <v>0</v>
      </c>
      <c r="H23" s="2060">
        <v>15</v>
      </c>
      <c r="I23" s="2015"/>
      <c r="J23" s="2015"/>
      <c r="K23" s="2015"/>
      <c r="L23" s="2015"/>
      <c r="M23" s="2015"/>
      <c r="N23" s="2015"/>
      <c r="O23" s="2015"/>
      <c r="P23" s="2015" t="s">
        <v>2412</v>
      </c>
    </row>
    <row r="24" spans="1:16" ht="29.25" thickTop="1" thickBot="1">
      <c r="A24" s="2077" t="s">
        <v>2240</v>
      </c>
      <c r="B24" s="2065" t="s">
        <v>533</v>
      </c>
      <c r="C24" s="2057" t="s">
        <v>444</v>
      </c>
      <c r="D24" s="2072" t="s">
        <v>2644</v>
      </c>
      <c r="E24" s="2059">
        <v>12</v>
      </c>
      <c r="F24" s="2059">
        <v>20</v>
      </c>
      <c r="G24" s="2060">
        <v>0</v>
      </c>
      <c r="H24" s="2060">
        <v>20</v>
      </c>
      <c r="I24" s="2015"/>
      <c r="J24" s="2015"/>
      <c r="K24" s="2015"/>
      <c r="L24" s="2015"/>
      <c r="M24" s="2015"/>
      <c r="N24" s="2015"/>
      <c r="O24" s="2015"/>
      <c r="P24" s="2015" t="s">
        <v>486</v>
      </c>
    </row>
    <row r="25" spans="1:16" ht="29.25" thickTop="1" thickBot="1">
      <c r="A25" s="2077" t="s">
        <v>2242</v>
      </c>
      <c r="B25" s="2074" t="s">
        <v>533</v>
      </c>
      <c r="C25" s="2057" t="s">
        <v>623</v>
      </c>
      <c r="D25" s="2072" t="s">
        <v>2644</v>
      </c>
      <c r="E25" s="2059">
        <v>14</v>
      </c>
      <c r="F25" s="2059">
        <v>11</v>
      </c>
      <c r="G25" s="2060">
        <v>0</v>
      </c>
      <c r="H25" s="2060">
        <v>8</v>
      </c>
      <c r="I25" s="2015"/>
      <c r="J25" s="2015"/>
      <c r="K25" s="2015"/>
      <c r="L25" s="2015"/>
      <c r="M25" s="2015"/>
      <c r="N25" s="2015"/>
      <c r="O25" s="2015"/>
      <c r="P25" s="2015" t="s">
        <v>487</v>
      </c>
    </row>
    <row r="26" spans="1:16" ht="29.25" thickTop="1" thickBot="1">
      <c r="A26" s="2077" t="s">
        <v>2287</v>
      </c>
      <c r="B26" s="2074" t="s">
        <v>531</v>
      </c>
      <c r="C26" s="2057" t="s">
        <v>623</v>
      </c>
      <c r="D26" s="2071" t="s">
        <v>2643</v>
      </c>
      <c r="E26" s="2059">
        <v>10</v>
      </c>
      <c r="F26" s="2059">
        <v>12</v>
      </c>
      <c r="G26" s="2060">
        <v>0</v>
      </c>
      <c r="H26" s="2060">
        <v>9</v>
      </c>
      <c r="I26" s="2015"/>
      <c r="J26" s="2015"/>
      <c r="K26" s="2015"/>
      <c r="L26" s="2015"/>
      <c r="M26" s="2015"/>
      <c r="N26" s="2015"/>
      <c r="O26" s="2015"/>
      <c r="P26" s="2015" t="s">
        <v>2414</v>
      </c>
    </row>
    <row r="27" spans="1:16" ht="29.25" thickTop="1" thickBot="1">
      <c r="A27" s="2077" t="s">
        <v>2310</v>
      </c>
      <c r="B27" s="2074" t="s">
        <v>532</v>
      </c>
      <c r="C27" s="2057" t="s">
        <v>623</v>
      </c>
      <c r="D27" s="2072" t="s">
        <v>2644</v>
      </c>
      <c r="E27" s="2059">
        <v>9</v>
      </c>
      <c r="F27" s="2059">
        <v>11</v>
      </c>
      <c r="G27" s="2060">
        <v>0</v>
      </c>
      <c r="H27" s="2060">
        <v>9</v>
      </c>
      <c r="I27" s="2015"/>
      <c r="J27" s="2015"/>
      <c r="K27" s="2015"/>
      <c r="L27" s="2015"/>
      <c r="M27" s="2015"/>
      <c r="N27" s="2015"/>
      <c r="O27" s="2015"/>
      <c r="P27" s="2015" t="s">
        <v>2409</v>
      </c>
    </row>
    <row r="28" spans="1:16" ht="29.25" thickTop="1" thickBot="1">
      <c r="A28" s="2077" t="s">
        <v>2384</v>
      </c>
      <c r="B28" s="2074" t="s">
        <v>532</v>
      </c>
      <c r="C28" s="2057" t="s">
        <v>623</v>
      </c>
      <c r="D28" s="2070" t="s">
        <v>2642</v>
      </c>
      <c r="E28" s="2059">
        <v>12</v>
      </c>
      <c r="F28" s="2059">
        <v>6</v>
      </c>
      <c r="G28" s="2060">
        <v>5</v>
      </c>
      <c r="H28" s="2060">
        <v>4</v>
      </c>
      <c r="I28" s="2015"/>
      <c r="J28" s="2015"/>
      <c r="K28" s="2015"/>
      <c r="L28" s="2015"/>
      <c r="M28" s="2015"/>
      <c r="N28" s="2015"/>
      <c r="O28" s="2015"/>
      <c r="P28" s="2015" t="s">
        <v>2423</v>
      </c>
    </row>
    <row r="29" spans="1:16" ht="29.25" thickTop="1" thickBot="1">
      <c r="A29" s="2077" t="s">
        <v>2365</v>
      </c>
      <c r="B29" s="2065" t="s">
        <v>532</v>
      </c>
      <c r="C29" s="2057" t="s">
        <v>349</v>
      </c>
      <c r="D29" s="2071" t="s">
        <v>2643</v>
      </c>
      <c r="E29" s="2059">
        <v>6</v>
      </c>
      <c r="F29" s="2059">
        <v>0</v>
      </c>
      <c r="G29" s="2060">
        <v>5</v>
      </c>
      <c r="H29" s="2060">
        <v>1</v>
      </c>
      <c r="I29" s="2015"/>
      <c r="J29" s="2015"/>
      <c r="K29" s="2015"/>
      <c r="L29" s="2015"/>
      <c r="M29" s="2015"/>
      <c r="N29" s="2015"/>
      <c r="O29" s="2015"/>
      <c r="P29" s="2015" t="s">
        <v>2415</v>
      </c>
    </row>
    <row r="30" spans="1:16" ht="29.25" thickTop="1" thickBot="1">
      <c r="A30" s="2077" t="s">
        <v>2692</v>
      </c>
      <c r="B30" s="2065" t="s">
        <v>532</v>
      </c>
      <c r="C30" s="2057" t="s">
        <v>349</v>
      </c>
      <c r="D30" s="2066" t="s">
        <v>2641</v>
      </c>
      <c r="E30" s="2059">
        <v>6</v>
      </c>
      <c r="F30" s="2059">
        <v>2</v>
      </c>
      <c r="G30" s="2060">
        <v>7</v>
      </c>
      <c r="H30" s="2060">
        <v>2</v>
      </c>
      <c r="I30" s="2015"/>
      <c r="J30" s="2015"/>
      <c r="K30" s="2015"/>
      <c r="L30" s="2015"/>
      <c r="M30" s="2015"/>
      <c r="N30" s="2015"/>
      <c r="O30" s="2015"/>
      <c r="P30" s="2015" t="s">
        <v>2422</v>
      </c>
    </row>
    <row r="31" spans="1:16" ht="29.25" thickTop="1" thickBot="1">
      <c r="A31" s="2077" t="s">
        <v>2243</v>
      </c>
      <c r="B31" s="2065" t="s">
        <v>532</v>
      </c>
      <c r="C31" s="2057" t="s">
        <v>349</v>
      </c>
      <c r="D31" s="2072" t="s">
        <v>2644</v>
      </c>
      <c r="E31" s="2059">
        <v>6</v>
      </c>
      <c r="F31" s="2059">
        <v>3</v>
      </c>
      <c r="G31" s="2060">
        <v>7</v>
      </c>
      <c r="H31" s="2060">
        <v>7</v>
      </c>
      <c r="I31" s="2015"/>
      <c r="J31" s="2015"/>
      <c r="K31" s="2015"/>
      <c r="L31" s="2015"/>
      <c r="M31" s="2015"/>
      <c r="N31" s="2015"/>
      <c r="O31" s="2015"/>
      <c r="P31" s="2015" t="s">
        <v>2408</v>
      </c>
    </row>
    <row r="32" spans="1:16" ht="29.25" thickTop="1" thickBot="1">
      <c r="A32" s="2077" t="s">
        <v>2376</v>
      </c>
      <c r="B32" s="2075" t="s">
        <v>2646</v>
      </c>
      <c r="C32" s="2057" t="s">
        <v>349</v>
      </c>
      <c r="D32" s="2064" t="s">
        <v>2645</v>
      </c>
      <c r="E32" s="2059">
        <v>7</v>
      </c>
      <c r="F32" s="2059">
        <v>1</v>
      </c>
      <c r="G32" s="2060">
        <v>0</v>
      </c>
      <c r="H32" s="2060">
        <v>1</v>
      </c>
      <c r="I32" s="2015"/>
      <c r="J32" s="2015"/>
      <c r="K32" s="2015"/>
      <c r="L32" s="2015"/>
      <c r="M32" s="2015"/>
      <c r="N32" s="2015"/>
      <c r="O32" s="2015"/>
      <c r="P32" s="2015" t="s">
        <v>2420</v>
      </c>
    </row>
    <row r="33" spans="1:16" ht="29.25" thickTop="1" thickBot="1">
      <c r="A33" s="2078" t="s">
        <v>2378</v>
      </c>
      <c r="B33" s="2074" t="s">
        <v>533</v>
      </c>
      <c r="C33" s="2057" t="s">
        <v>623</v>
      </c>
      <c r="D33" s="2064" t="s">
        <v>2645</v>
      </c>
      <c r="E33" s="2059">
        <v>11</v>
      </c>
      <c r="F33" s="2059">
        <v>13</v>
      </c>
      <c r="G33" s="2060">
        <v>9</v>
      </c>
      <c r="H33" s="2060">
        <v>9</v>
      </c>
      <c r="I33" s="2015"/>
      <c r="J33" s="2015"/>
      <c r="K33" s="2015"/>
      <c r="L33" s="2015"/>
      <c r="M33" s="2015"/>
      <c r="N33" s="2015"/>
      <c r="O33" s="2015"/>
      <c r="P33" s="2015" t="s">
        <v>2471</v>
      </c>
    </row>
    <row r="34" spans="1:16" ht="29.25" thickTop="1" thickBot="1">
      <c r="A34" s="2077" t="s">
        <v>2372</v>
      </c>
      <c r="B34" s="2065" t="s">
        <v>532</v>
      </c>
      <c r="C34" s="2057" t="s">
        <v>2484</v>
      </c>
      <c r="D34" s="2068" t="s">
        <v>2640</v>
      </c>
      <c r="E34" s="2059">
        <v>8</v>
      </c>
      <c r="F34" s="2059">
        <v>10</v>
      </c>
      <c r="G34" s="2060">
        <v>0</v>
      </c>
      <c r="H34" s="2060">
        <v>9</v>
      </c>
      <c r="I34" s="2015"/>
      <c r="J34" s="2015"/>
      <c r="K34" s="2015"/>
      <c r="L34" s="2015"/>
      <c r="M34" s="2015"/>
      <c r="N34" s="2015"/>
      <c r="O34" s="2015"/>
      <c r="P34" s="2015" t="s">
        <v>2417</v>
      </c>
    </row>
    <row r="35" spans="1:16" ht="29.25" thickTop="1" thickBot="1">
      <c r="A35" s="2077" t="s">
        <v>2249</v>
      </c>
      <c r="B35" s="2076" t="s">
        <v>2650</v>
      </c>
      <c r="C35" s="2057" t="s">
        <v>623</v>
      </c>
      <c r="D35" s="2073" t="s">
        <v>2649</v>
      </c>
      <c r="E35" s="2059">
        <v>9</v>
      </c>
      <c r="F35" s="2059">
        <v>11</v>
      </c>
      <c r="G35" s="2060">
        <v>0</v>
      </c>
      <c r="H35" s="2060">
        <v>9</v>
      </c>
      <c r="I35" s="2015"/>
      <c r="J35" s="2015"/>
      <c r="K35" s="2015"/>
      <c r="L35" s="2015"/>
      <c r="M35" s="2015"/>
      <c r="N35" s="2015"/>
      <c r="O35" s="2015"/>
      <c r="P35" s="2015" t="s">
        <v>2272</v>
      </c>
    </row>
    <row r="36" spans="1:16" ht="29.25" thickTop="1" thickBot="1">
      <c r="A36" s="2079" t="s">
        <v>2251</v>
      </c>
      <c r="B36" s="2065" t="s">
        <v>531</v>
      </c>
      <c r="C36" s="2057" t="s">
        <v>349</v>
      </c>
      <c r="D36" s="2073" t="s">
        <v>2649</v>
      </c>
      <c r="E36" s="2059">
        <v>6</v>
      </c>
      <c r="F36" s="2059">
        <v>2</v>
      </c>
      <c r="G36" s="2060">
        <v>10</v>
      </c>
      <c r="H36" s="2060">
        <v>7</v>
      </c>
      <c r="I36" s="2015"/>
      <c r="J36" s="2015"/>
      <c r="K36" s="2015"/>
      <c r="L36" s="2015"/>
      <c r="M36" s="2015"/>
      <c r="N36" s="2015"/>
      <c r="O36" s="2015"/>
      <c r="P36" s="2015" t="s">
        <v>2270</v>
      </c>
    </row>
    <row r="37" spans="1:16" ht="29.25" thickTop="1" thickBot="1">
      <c r="A37" s="2077" t="s">
        <v>2303</v>
      </c>
      <c r="B37" s="2074" t="s">
        <v>532</v>
      </c>
      <c r="C37" s="2057" t="s">
        <v>444</v>
      </c>
      <c r="D37" s="2058" t="s">
        <v>2648</v>
      </c>
      <c r="E37" s="2059">
        <v>9</v>
      </c>
      <c r="F37" s="2059">
        <v>14</v>
      </c>
      <c r="G37" s="2060">
        <v>0</v>
      </c>
      <c r="H37" s="2060">
        <v>12</v>
      </c>
      <c r="I37" s="2015"/>
      <c r="J37" s="2015"/>
      <c r="K37" s="2015"/>
      <c r="L37" s="2015"/>
      <c r="M37" s="2015"/>
      <c r="N37" s="2015"/>
      <c r="O37" s="2015"/>
      <c r="P37" s="2015" t="s">
        <v>2276</v>
      </c>
    </row>
    <row r="38" spans="1:16" ht="29.25" thickTop="1" thickBot="1">
      <c r="A38" s="2077" t="s">
        <v>2400</v>
      </c>
      <c r="B38" s="2065" t="s">
        <v>531</v>
      </c>
      <c r="C38" s="2057" t="s">
        <v>349</v>
      </c>
      <c r="D38" s="2067" t="s">
        <v>2638</v>
      </c>
      <c r="E38" s="2059">
        <v>6</v>
      </c>
      <c r="F38" s="2059">
        <v>6</v>
      </c>
      <c r="G38" s="2060">
        <v>7</v>
      </c>
      <c r="H38" s="2060">
        <v>6</v>
      </c>
      <c r="I38" s="2015"/>
      <c r="J38" s="2015"/>
      <c r="K38" s="2015"/>
      <c r="L38" s="2015"/>
      <c r="M38" s="2015"/>
      <c r="N38" s="2015"/>
      <c r="O38" s="2015"/>
      <c r="P38" s="2015" t="s">
        <v>2433</v>
      </c>
    </row>
    <row r="39" spans="1:16" ht="29.25" thickTop="1" thickBot="1">
      <c r="A39" s="2077" t="s">
        <v>2247</v>
      </c>
      <c r="B39" s="2056" t="s">
        <v>531</v>
      </c>
      <c r="C39" s="2057" t="s">
        <v>444</v>
      </c>
      <c r="D39" s="2073" t="s">
        <v>2649</v>
      </c>
      <c r="E39" s="2059">
        <v>10</v>
      </c>
      <c r="F39" s="2059">
        <v>16</v>
      </c>
      <c r="G39" s="2060">
        <v>0</v>
      </c>
      <c r="H39" s="2060">
        <v>13</v>
      </c>
      <c r="I39" s="2015"/>
      <c r="J39" s="2015"/>
      <c r="K39" s="2015"/>
      <c r="L39" s="2015"/>
      <c r="M39" s="2015"/>
      <c r="N39" s="2015"/>
      <c r="O39" s="2015"/>
      <c r="P39" s="2015" t="s">
        <v>2410</v>
      </c>
    </row>
    <row r="40" spans="1:16" ht="29.25" thickTop="1" thickBot="1">
      <c r="A40" s="2077" t="s">
        <v>2371</v>
      </c>
      <c r="B40" s="2065" t="s">
        <v>532</v>
      </c>
      <c r="C40" s="2057" t="s">
        <v>349</v>
      </c>
      <c r="D40" s="2068" t="s">
        <v>2640</v>
      </c>
      <c r="E40" s="2059">
        <v>10</v>
      </c>
      <c r="F40" s="2059">
        <v>11</v>
      </c>
      <c r="G40" s="2060">
        <v>0</v>
      </c>
      <c r="H40" s="2060">
        <v>9</v>
      </c>
      <c r="I40" s="2015"/>
      <c r="J40" s="2015"/>
      <c r="K40" s="2015"/>
      <c r="L40" s="2015"/>
      <c r="M40" s="2015"/>
      <c r="N40" s="2015"/>
      <c r="O40" s="2015"/>
      <c r="P40" s="2015" t="s">
        <v>2266</v>
      </c>
    </row>
    <row r="41" spans="1:16" ht="29.25" thickTop="1" thickBot="1">
      <c r="A41" s="2080" t="s">
        <v>2393</v>
      </c>
      <c r="B41" s="2065" t="s">
        <v>534</v>
      </c>
      <c r="C41" s="2057" t="s">
        <v>349</v>
      </c>
      <c r="D41" s="2058" t="s">
        <v>2648</v>
      </c>
      <c r="E41" s="2059">
        <v>6</v>
      </c>
      <c r="F41" s="2059">
        <v>1</v>
      </c>
      <c r="G41" s="2060">
        <v>6</v>
      </c>
      <c r="H41" s="2060">
        <v>1</v>
      </c>
      <c r="I41" s="2015"/>
      <c r="J41" s="2015"/>
      <c r="K41" s="2015"/>
      <c r="L41" s="2015"/>
      <c r="M41" s="2015"/>
      <c r="N41" s="2015"/>
      <c r="O41" s="2015"/>
      <c r="P41" s="2015" t="s">
        <v>2429</v>
      </c>
    </row>
    <row r="42" spans="1:16" ht="29.25" thickTop="1" thickBot="1">
      <c r="A42" s="2077" t="s">
        <v>2403</v>
      </c>
      <c r="B42" s="2076" t="s">
        <v>2639</v>
      </c>
      <c r="C42" s="2057" t="s">
        <v>349</v>
      </c>
      <c r="D42" s="2067" t="s">
        <v>2638</v>
      </c>
      <c r="E42" s="2059">
        <v>10</v>
      </c>
      <c r="F42" s="2059">
        <v>1</v>
      </c>
      <c r="G42" s="2060">
        <v>0</v>
      </c>
      <c r="H42" s="2060">
        <v>1</v>
      </c>
      <c r="I42" s="2015"/>
      <c r="J42" s="2015"/>
      <c r="K42" s="2015"/>
      <c r="L42" s="2015"/>
      <c r="M42" s="2015"/>
      <c r="N42" s="2015"/>
      <c r="O42" s="2015"/>
      <c r="P42" s="2015" t="s">
        <v>2435</v>
      </c>
    </row>
    <row r="43" spans="1:16" ht="29.25" thickTop="1" thickBot="1">
      <c r="A43" s="2077" t="s">
        <v>2381</v>
      </c>
      <c r="B43" s="2065" t="s">
        <v>531</v>
      </c>
      <c r="C43" s="2057" t="s">
        <v>2481</v>
      </c>
      <c r="D43" s="2066" t="s">
        <v>2641</v>
      </c>
      <c r="E43" s="2059">
        <v>5</v>
      </c>
      <c r="F43" s="2059">
        <v>13</v>
      </c>
      <c r="G43" s="2060">
        <v>0</v>
      </c>
      <c r="H43" s="2060">
        <v>10</v>
      </c>
      <c r="I43" s="2015"/>
      <c r="J43" s="2015"/>
      <c r="K43" s="2015"/>
      <c r="L43" s="2015"/>
      <c r="M43" s="2015"/>
      <c r="N43" s="2015"/>
      <c r="O43" s="2015"/>
      <c r="P43" s="2015" t="s">
        <v>2421</v>
      </c>
    </row>
    <row r="44" spans="1:16" ht="29.25" thickTop="1" thickBot="1">
      <c r="A44" s="2077" t="s">
        <v>2392</v>
      </c>
      <c r="B44" s="2074" t="s">
        <v>531</v>
      </c>
      <c r="C44" s="2057" t="s">
        <v>623</v>
      </c>
      <c r="D44" s="2058" t="s">
        <v>2648</v>
      </c>
      <c r="E44" s="2059">
        <v>9</v>
      </c>
      <c r="F44" s="2059">
        <v>6</v>
      </c>
      <c r="G44" s="2060">
        <v>5</v>
      </c>
      <c r="H44" s="2060">
        <v>4</v>
      </c>
      <c r="I44" s="2015"/>
      <c r="J44" s="2015"/>
      <c r="K44" s="2015"/>
      <c r="L44" s="2015"/>
      <c r="M44" s="2015"/>
      <c r="N44" s="2015"/>
      <c r="O44" s="2015"/>
      <c r="P44" s="2015" t="s">
        <v>2428</v>
      </c>
    </row>
    <row r="45" spans="1:16" ht="29.25" thickTop="1" thickBot="1">
      <c r="A45" s="2077" t="s">
        <v>2387</v>
      </c>
      <c r="B45" s="2056" t="s">
        <v>534</v>
      </c>
      <c r="C45" s="2057" t="s">
        <v>623</v>
      </c>
      <c r="D45" s="2062" t="s">
        <v>2647</v>
      </c>
      <c r="E45" s="2059">
        <v>11</v>
      </c>
      <c r="F45" s="2059">
        <v>6</v>
      </c>
      <c r="G45" s="2060">
        <v>0</v>
      </c>
      <c r="H45" s="2060">
        <v>4</v>
      </c>
      <c r="I45" s="2015"/>
      <c r="J45" s="2015"/>
      <c r="K45" s="2015"/>
      <c r="L45" s="2015"/>
      <c r="M45" s="2015"/>
      <c r="N45" s="2015"/>
      <c r="O45" s="2015"/>
      <c r="P45" s="2015" t="s">
        <v>2426</v>
      </c>
    </row>
    <row r="46" spans="1:16" ht="29.25" thickTop="1" thickBot="1">
      <c r="A46" s="2077" t="s">
        <v>2405</v>
      </c>
      <c r="B46" s="2065" t="s">
        <v>534</v>
      </c>
      <c r="C46" s="2057" t="s">
        <v>349</v>
      </c>
      <c r="D46" s="2073" t="s">
        <v>2649</v>
      </c>
      <c r="E46" s="2059">
        <v>4</v>
      </c>
      <c r="F46" s="2059">
        <v>3</v>
      </c>
      <c r="G46" s="2060">
        <v>2</v>
      </c>
      <c r="H46" s="2060">
        <v>3</v>
      </c>
      <c r="I46" s="2015"/>
      <c r="J46" s="2015"/>
      <c r="K46" s="2015"/>
      <c r="L46" s="2015"/>
      <c r="M46" s="2015"/>
      <c r="N46" s="2015"/>
      <c r="O46" s="2015"/>
      <c r="P46" s="2015" t="s">
        <v>2437</v>
      </c>
    </row>
    <row r="47" spans="1:16" ht="29.25" thickTop="1" thickBot="1">
      <c r="A47" s="2077" t="s">
        <v>2456</v>
      </c>
      <c r="B47" s="2065" t="s">
        <v>532</v>
      </c>
      <c r="C47" s="2057" t="s">
        <v>349</v>
      </c>
      <c r="D47" s="2070" t="s">
        <v>2642</v>
      </c>
      <c r="E47" s="2059">
        <v>9</v>
      </c>
      <c r="F47" s="2059">
        <v>9</v>
      </c>
      <c r="G47" s="2060">
        <v>0</v>
      </c>
      <c r="H47" s="2060">
        <v>7</v>
      </c>
      <c r="I47" s="2015"/>
      <c r="J47" s="2015"/>
      <c r="K47" s="2015"/>
      <c r="L47" s="2015"/>
      <c r="M47" s="2015"/>
      <c r="N47" s="2015"/>
      <c r="O47" s="2015"/>
      <c r="P47" s="2015" t="s">
        <v>2424</v>
      </c>
    </row>
    <row r="48" spans="1:16" ht="29.25" thickTop="1" thickBot="1">
      <c r="A48" s="2077" t="s">
        <v>2395</v>
      </c>
      <c r="B48" s="2065" t="s">
        <v>533</v>
      </c>
      <c r="C48" s="2057" t="s">
        <v>908</v>
      </c>
      <c r="D48" s="2067" t="s">
        <v>2638</v>
      </c>
      <c r="E48" s="2059">
        <v>23</v>
      </c>
      <c r="F48" s="2059">
        <v>28</v>
      </c>
      <c r="G48" s="2060">
        <v>0</v>
      </c>
      <c r="H48" s="2060">
        <v>23</v>
      </c>
      <c r="I48" s="2015"/>
      <c r="J48" s="2015"/>
      <c r="K48" s="2015"/>
      <c r="L48" s="2015"/>
      <c r="M48" s="2015"/>
      <c r="N48" s="2015"/>
      <c r="O48" s="2015"/>
      <c r="P48" s="2015" t="s">
        <v>2431</v>
      </c>
    </row>
    <row r="49" spans="5:16" ht="24" thickTop="1">
      <c r="E49" s="2013"/>
      <c r="F49" s="2013"/>
      <c r="G49" s="2013"/>
      <c r="H49" s="2013"/>
      <c r="I49" s="2014"/>
      <c r="J49" s="2014"/>
      <c r="K49" s="2014"/>
      <c r="L49" s="2014"/>
      <c r="M49" s="2014"/>
      <c r="N49" s="2014"/>
      <c r="O49" s="2014"/>
      <c r="P49" s="2014"/>
    </row>
    <row r="50" spans="5:16" ht="23.25">
      <c r="E50" s="2013"/>
      <c r="F50" s="2013"/>
      <c r="G50" s="2013"/>
      <c r="H50" s="2013"/>
      <c r="I50" s="2014"/>
      <c r="J50" s="2014"/>
      <c r="K50" s="2014"/>
      <c r="L50" s="2014"/>
      <c r="M50" s="2014"/>
      <c r="N50" s="2014"/>
      <c r="O50" s="2014"/>
      <c r="P50" s="2014"/>
    </row>
    <row r="51" spans="5:16" ht="23.25">
      <c r="E51" s="2013"/>
      <c r="F51" s="2013"/>
      <c r="G51" s="2013"/>
      <c r="H51" s="2013"/>
      <c r="I51" s="2014"/>
      <c r="J51" s="2014"/>
      <c r="K51" s="2014"/>
      <c r="L51" s="2014"/>
      <c r="M51" s="2014"/>
      <c r="N51" s="2014"/>
      <c r="O51" s="2014"/>
      <c r="P51" s="2014"/>
    </row>
  </sheetData>
  <pageMargins left="0.7" right="0.7" top="0.75" bottom="0.75" header="0.3" footer="0.3"/>
  <pageSetup paperSize="9" scale="49" fitToHeight="0" orientation="portrait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1D9030-AA7F-4596-B37B-0648D52A7F3C}">
  <dimension ref="A1:Y46"/>
  <sheetViews>
    <sheetView workbookViewId="0">
      <selection activeCell="D2" sqref="D2:D46"/>
    </sheetView>
  </sheetViews>
  <sheetFormatPr defaultRowHeight="21"/>
  <cols>
    <col min="1" max="1" width="10.42578125" style="1886" customWidth="1"/>
    <col min="2" max="2" width="39.5703125" style="1988" customWidth="1"/>
    <col min="3" max="3" width="7.85546875" style="1108" customWidth="1"/>
    <col min="4" max="4" width="6.140625" style="2005" customWidth="1"/>
    <col min="5" max="5" width="16.85546875" customWidth="1"/>
    <col min="6" max="6" width="4.5703125" customWidth="1"/>
    <col min="8" max="8" width="18.140625" customWidth="1"/>
    <col min="9" max="9" width="42.42578125" customWidth="1"/>
    <col min="10" max="10" width="34.5703125" customWidth="1"/>
    <col min="11" max="11" width="18.28515625" customWidth="1"/>
    <col min="12" max="12" width="4.7109375" customWidth="1"/>
    <col min="13" max="13" width="5.85546875" customWidth="1"/>
    <col min="14" max="14" width="13.5703125" customWidth="1"/>
    <col min="15" max="15" width="16.5703125" customWidth="1"/>
    <col min="16" max="16" width="36.5703125" customWidth="1"/>
    <col min="17" max="17" width="27" customWidth="1"/>
    <col min="18" max="18" width="29.140625" customWidth="1"/>
    <col min="19" max="19" width="23.5703125" customWidth="1"/>
    <col min="20" max="20" width="11.7109375" customWidth="1"/>
    <col min="21" max="21" width="16.140625" customWidth="1"/>
    <col min="22" max="22" width="12.85546875" customWidth="1"/>
    <col min="23" max="23" width="42.28515625" customWidth="1"/>
  </cols>
  <sheetData>
    <row r="1" spans="1:20" ht="19.5">
      <c r="A1" s="2000" t="s">
        <v>533</v>
      </c>
      <c r="B1" s="1988" t="s">
        <v>2339</v>
      </c>
      <c r="C1" s="1108" t="s">
        <v>908</v>
      </c>
      <c r="D1" s="2001" t="s">
        <v>2648</v>
      </c>
      <c r="E1" t="s">
        <v>2302</v>
      </c>
      <c r="F1" t="s">
        <v>2256</v>
      </c>
      <c r="H1" t="s">
        <v>415</v>
      </c>
      <c r="I1" t="s">
        <v>1203</v>
      </c>
      <c r="J1" t="s">
        <v>2339</v>
      </c>
      <c r="K1" t="s">
        <v>2302</v>
      </c>
      <c r="L1" t="s">
        <v>2256</v>
      </c>
      <c r="M1" t="s">
        <v>533</v>
      </c>
      <c r="N1" t="s">
        <v>415</v>
      </c>
      <c r="O1" t="s">
        <v>1203</v>
      </c>
      <c r="Q1" t="s">
        <v>2255</v>
      </c>
    </row>
    <row r="2" spans="1:20" ht="19.5">
      <c r="A2" s="1998" t="s">
        <v>531</v>
      </c>
      <c r="B2" s="1988" t="s">
        <v>2318</v>
      </c>
      <c r="C2" s="1108" t="s">
        <v>623</v>
      </c>
      <c r="D2" s="1999" t="s">
        <v>2647</v>
      </c>
      <c r="E2" t="s">
        <v>2299</v>
      </c>
      <c r="F2" t="s">
        <v>2259</v>
      </c>
      <c r="J2" t="s">
        <v>2318</v>
      </c>
      <c r="K2" t="s">
        <v>2299</v>
      </c>
      <c r="L2" t="s">
        <v>2259</v>
      </c>
      <c r="M2" t="s">
        <v>531</v>
      </c>
    </row>
    <row r="3" spans="1:20">
      <c r="A3" s="1987" t="s">
        <v>532</v>
      </c>
      <c r="B3" s="1988" t="s">
        <v>2375</v>
      </c>
      <c r="C3" s="1108" t="s">
        <v>444</v>
      </c>
      <c r="D3" s="1997" t="s">
        <v>2645</v>
      </c>
      <c r="E3" t="s">
        <v>2294</v>
      </c>
      <c r="F3" t="s">
        <v>2419</v>
      </c>
      <c r="J3" t="s">
        <v>2375</v>
      </c>
      <c r="K3" t="s">
        <v>2294</v>
      </c>
      <c r="L3" t="s">
        <v>2419</v>
      </c>
      <c r="M3" t="s">
        <v>532</v>
      </c>
    </row>
    <row r="4" spans="1:20">
      <c r="A4" s="1886" t="s">
        <v>532</v>
      </c>
      <c r="B4" s="1988" t="s">
        <v>2321</v>
      </c>
      <c r="C4" s="1108" t="s">
        <v>444</v>
      </c>
      <c r="D4" s="1992" t="s">
        <v>2641</v>
      </c>
      <c r="E4" t="s">
        <v>2297</v>
      </c>
      <c r="F4" t="s">
        <v>2262</v>
      </c>
      <c r="J4" t="s">
        <v>2321</v>
      </c>
      <c r="K4" t="s">
        <v>2297</v>
      </c>
      <c r="L4" t="s">
        <v>2262</v>
      </c>
      <c r="M4" t="s">
        <v>532</v>
      </c>
      <c r="N4" t="s">
        <v>2298</v>
      </c>
      <c r="Q4" t="s">
        <v>2276</v>
      </c>
      <c r="R4" t="s">
        <v>2277</v>
      </c>
    </row>
    <row r="5" spans="1:20">
      <c r="A5" s="1886" t="s">
        <v>533</v>
      </c>
      <c r="B5" s="1988" t="s">
        <v>2389</v>
      </c>
      <c r="C5" s="1108" t="s">
        <v>908</v>
      </c>
      <c r="D5" s="1999" t="s">
        <v>2647</v>
      </c>
      <c r="E5" t="s">
        <v>2299</v>
      </c>
      <c r="F5" t="s">
        <v>2427</v>
      </c>
      <c r="H5" t="s">
        <v>415</v>
      </c>
      <c r="J5" t="s">
        <v>2389</v>
      </c>
      <c r="K5" t="s">
        <v>2299</v>
      </c>
      <c r="L5" t="s">
        <v>2427</v>
      </c>
      <c r="M5" t="s">
        <v>533</v>
      </c>
      <c r="N5" t="s">
        <v>415</v>
      </c>
      <c r="Q5" t="s">
        <v>2278</v>
      </c>
      <c r="R5" t="s">
        <v>2279</v>
      </c>
    </row>
    <row r="6" spans="1:20">
      <c r="A6" s="1987" t="s">
        <v>531</v>
      </c>
      <c r="B6" s="1988" t="s">
        <v>2396</v>
      </c>
      <c r="C6" s="1108" t="s">
        <v>623</v>
      </c>
      <c r="D6" s="1989" t="s">
        <v>2638</v>
      </c>
      <c r="E6" t="s">
        <v>2305</v>
      </c>
      <c r="F6" t="s">
        <v>2432</v>
      </c>
      <c r="H6" t="s">
        <v>2252</v>
      </c>
      <c r="J6" t="s">
        <v>2396</v>
      </c>
      <c r="K6" t="s">
        <v>2305</v>
      </c>
      <c r="L6" t="s">
        <v>2432</v>
      </c>
      <c r="M6" t="s">
        <v>531</v>
      </c>
      <c r="N6" t="s">
        <v>2252</v>
      </c>
      <c r="Q6" t="s">
        <v>2280</v>
      </c>
      <c r="R6" t="s">
        <v>2281</v>
      </c>
      <c r="S6" t="s">
        <v>415</v>
      </c>
    </row>
    <row r="7" spans="1:20">
      <c r="A7" s="1987" t="s">
        <v>531</v>
      </c>
      <c r="B7" s="1988" t="s">
        <v>2370</v>
      </c>
      <c r="C7" s="1108" t="s">
        <v>444</v>
      </c>
      <c r="D7" s="1991" t="s">
        <v>2640</v>
      </c>
      <c r="E7" t="s">
        <v>2288</v>
      </c>
      <c r="F7" t="s">
        <v>2416</v>
      </c>
      <c r="J7" t="s">
        <v>2370</v>
      </c>
      <c r="K7" t="s">
        <v>2288</v>
      </c>
      <c r="L7" t="s">
        <v>2416</v>
      </c>
      <c r="M7" t="s">
        <v>531</v>
      </c>
      <c r="Q7" t="s">
        <v>2257</v>
      </c>
      <c r="R7" t="s">
        <v>2258</v>
      </c>
      <c r="S7" t="s">
        <v>2245</v>
      </c>
    </row>
    <row r="8" spans="1:20">
      <c r="A8" s="1886" t="s">
        <v>93</v>
      </c>
      <c r="B8" s="1988" t="s">
        <v>2449</v>
      </c>
      <c r="C8" s="1108" t="s">
        <v>2478</v>
      </c>
      <c r="D8" s="1989" t="s">
        <v>2638</v>
      </c>
      <c r="E8" t="s">
        <v>2305</v>
      </c>
      <c r="F8" t="s">
        <v>2436</v>
      </c>
      <c r="H8" t="s">
        <v>2479</v>
      </c>
      <c r="I8" t="s">
        <v>2404</v>
      </c>
      <c r="J8" t="s">
        <v>2440</v>
      </c>
      <c r="K8" t="s">
        <v>2241</v>
      </c>
      <c r="L8" t="s">
        <v>2409</v>
      </c>
      <c r="Q8" t="s">
        <v>2259</v>
      </c>
      <c r="R8" t="s">
        <v>2260</v>
      </c>
      <c r="S8" t="s">
        <v>2318</v>
      </c>
      <c r="T8" t="s">
        <v>531</v>
      </c>
    </row>
    <row r="9" spans="1:20">
      <c r="A9" s="1987" t="s">
        <v>532</v>
      </c>
      <c r="B9" s="1988" t="s">
        <v>2443</v>
      </c>
      <c r="C9" s="1108" t="s">
        <v>623</v>
      </c>
      <c r="D9" s="1991" t="s">
        <v>2640</v>
      </c>
      <c r="E9" t="s">
        <v>2288</v>
      </c>
      <c r="F9" t="s">
        <v>2418</v>
      </c>
      <c r="I9" t="s">
        <v>2374</v>
      </c>
      <c r="J9" t="s">
        <v>2441</v>
      </c>
      <c r="K9" t="s">
        <v>2248</v>
      </c>
      <c r="L9" t="s">
        <v>2411</v>
      </c>
      <c r="Q9" t="s">
        <v>2319</v>
      </c>
      <c r="R9" t="s">
        <v>2261</v>
      </c>
      <c r="S9" t="s">
        <v>2320</v>
      </c>
      <c r="T9" t="s">
        <v>532</v>
      </c>
    </row>
    <row r="10" spans="1:20">
      <c r="A10" s="1886" t="s">
        <v>93</v>
      </c>
      <c r="B10" s="1988" t="s">
        <v>2445</v>
      </c>
      <c r="C10" s="1108" t="s">
        <v>2481</v>
      </c>
      <c r="D10" s="1992" t="s">
        <v>2641</v>
      </c>
      <c r="E10" t="s">
        <v>2297</v>
      </c>
      <c r="F10" t="s">
        <v>2475</v>
      </c>
      <c r="H10" t="s">
        <v>2298</v>
      </c>
      <c r="I10" t="s">
        <v>2383</v>
      </c>
      <c r="J10" t="s">
        <v>2442</v>
      </c>
      <c r="K10" t="s">
        <v>2254</v>
      </c>
      <c r="L10" t="s">
        <v>2268</v>
      </c>
      <c r="O10" t="s">
        <v>2367</v>
      </c>
      <c r="Q10" t="s">
        <v>2262</v>
      </c>
      <c r="R10" t="s">
        <v>2263</v>
      </c>
      <c r="S10" t="s">
        <v>2321</v>
      </c>
      <c r="T10" t="s">
        <v>534</v>
      </c>
    </row>
    <row r="11" spans="1:20">
      <c r="A11" s="1987" t="s">
        <v>532</v>
      </c>
      <c r="B11" s="1988" t="s">
        <v>2446</v>
      </c>
      <c r="C11" s="1108" t="s">
        <v>623</v>
      </c>
      <c r="D11" s="1993" t="s">
        <v>2642</v>
      </c>
      <c r="E11" t="s">
        <v>2315</v>
      </c>
      <c r="F11" t="s">
        <v>2425</v>
      </c>
      <c r="I11" t="s">
        <v>2386</v>
      </c>
      <c r="J11" t="s">
        <v>2443</v>
      </c>
      <c r="K11" t="s">
        <v>2288</v>
      </c>
      <c r="L11" t="s">
        <v>2418</v>
      </c>
      <c r="O11" t="s">
        <v>2374</v>
      </c>
      <c r="Q11" t="s">
        <v>2264</v>
      </c>
      <c r="R11" t="s">
        <v>2265</v>
      </c>
      <c r="S11" t="s">
        <v>2245</v>
      </c>
    </row>
    <row r="12" spans="1:20">
      <c r="A12" s="1994" t="s">
        <v>533</v>
      </c>
      <c r="B12" s="1988" t="s">
        <v>2442</v>
      </c>
      <c r="C12" s="1108" t="s">
        <v>623</v>
      </c>
      <c r="D12" s="1995" t="s">
        <v>2643</v>
      </c>
      <c r="E12" t="s">
        <v>2254</v>
      </c>
      <c r="F12" t="s">
        <v>2268</v>
      </c>
      <c r="I12" t="s">
        <v>2367</v>
      </c>
      <c r="J12" t="s">
        <v>2444</v>
      </c>
      <c r="K12" t="s">
        <v>2294</v>
      </c>
      <c r="L12" t="s">
        <v>2264</v>
      </c>
      <c r="O12" t="s">
        <v>2380</v>
      </c>
      <c r="Q12" t="s">
        <v>2266</v>
      </c>
      <c r="R12" t="s">
        <v>2267</v>
      </c>
      <c r="S12" t="s">
        <v>2322</v>
      </c>
      <c r="T12" t="s">
        <v>534</v>
      </c>
    </row>
    <row r="13" spans="1:20">
      <c r="A13" s="1994" t="s">
        <v>533</v>
      </c>
      <c r="B13" s="1988" t="s">
        <v>2440</v>
      </c>
      <c r="C13" s="1108" t="s">
        <v>623</v>
      </c>
      <c r="D13" s="1996" t="s">
        <v>2644</v>
      </c>
      <c r="E13" t="s">
        <v>2241</v>
      </c>
      <c r="F13" t="s">
        <v>2409</v>
      </c>
      <c r="J13" t="s">
        <v>2445</v>
      </c>
      <c r="K13" t="s">
        <v>2297</v>
      </c>
      <c r="L13" t="s">
        <v>2475</v>
      </c>
      <c r="N13" t="s">
        <v>2298</v>
      </c>
      <c r="O13" t="s">
        <v>2383</v>
      </c>
      <c r="Q13" t="s">
        <v>2268</v>
      </c>
      <c r="R13" t="s">
        <v>2269</v>
      </c>
      <c r="S13" t="s">
        <v>2245</v>
      </c>
    </row>
    <row r="14" spans="1:20">
      <c r="A14" s="1886" t="s">
        <v>533</v>
      </c>
      <c r="B14" s="1988" t="s">
        <v>2444</v>
      </c>
      <c r="C14" s="1108" t="s">
        <v>623</v>
      </c>
      <c r="D14" s="1997" t="s">
        <v>2645</v>
      </c>
      <c r="E14" t="s">
        <v>2294</v>
      </c>
      <c r="F14" t="s">
        <v>2264</v>
      </c>
      <c r="I14" t="s">
        <v>2380</v>
      </c>
      <c r="J14" t="s">
        <v>2446</v>
      </c>
      <c r="K14" t="s">
        <v>2315</v>
      </c>
      <c r="L14" t="s">
        <v>2425</v>
      </c>
      <c r="O14" t="s">
        <v>2386</v>
      </c>
      <c r="Q14" t="s">
        <v>2270</v>
      </c>
      <c r="R14" t="s">
        <v>2271</v>
      </c>
      <c r="S14" t="s">
        <v>2323</v>
      </c>
      <c r="T14" t="s">
        <v>532</v>
      </c>
    </row>
    <row r="15" spans="1:20">
      <c r="A15" s="1886" t="s">
        <v>533</v>
      </c>
      <c r="B15" s="1988" t="s">
        <v>2447</v>
      </c>
      <c r="C15" s="1108" t="s">
        <v>623</v>
      </c>
      <c r="D15" s="1999" t="s">
        <v>2647</v>
      </c>
      <c r="E15" t="s">
        <v>2299</v>
      </c>
      <c r="F15" t="s">
        <v>2257</v>
      </c>
      <c r="I15" t="s">
        <v>2390</v>
      </c>
      <c r="J15" t="s">
        <v>2447</v>
      </c>
      <c r="K15" t="s">
        <v>2299</v>
      </c>
      <c r="L15" t="s">
        <v>2257</v>
      </c>
      <c r="O15" t="s">
        <v>2390</v>
      </c>
      <c r="Q15" t="s">
        <v>2272</v>
      </c>
      <c r="R15" t="s">
        <v>2273</v>
      </c>
      <c r="S15" t="s">
        <v>2324</v>
      </c>
      <c r="T15" t="s">
        <v>2325</v>
      </c>
    </row>
    <row r="16" spans="1:20">
      <c r="A16" s="1987" t="s">
        <v>531</v>
      </c>
      <c r="B16" s="1988" t="s">
        <v>2448</v>
      </c>
      <c r="C16" s="1108" t="s">
        <v>623</v>
      </c>
      <c r="D16" s="2001" t="s">
        <v>2648</v>
      </c>
      <c r="E16" t="s">
        <v>2302</v>
      </c>
      <c r="F16" t="s">
        <v>2430</v>
      </c>
      <c r="I16" t="s">
        <v>2394</v>
      </c>
      <c r="J16" t="s">
        <v>2448</v>
      </c>
      <c r="K16" t="s">
        <v>2302</v>
      </c>
      <c r="L16" t="s">
        <v>2430</v>
      </c>
      <c r="O16" t="s">
        <v>2394</v>
      </c>
      <c r="Q16" t="s">
        <v>2274</v>
      </c>
      <c r="R16" t="s">
        <v>2275</v>
      </c>
      <c r="S16" t="s">
        <v>2246</v>
      </c>
      <c r="T16" t="s">
        <v>2326</v>
      </c>
    </row>
    <row r="17" spans="1:25">
      <c r="A17" s="1886" t="s">
        <v>531</v>
      </c>
      <c r="B17" s="1988" t="s">
        <v>2477</v>
      </c>
      <c r="C17" s="1108" t="s">
        <v>623</v>
      </c>
      <c r="D17" s="2003" t="s">
        <v>2649</v>
      </c>
      <c r="E17" t="s">
        <v>2248</v>
      </c>
      <c r="F17" t="s">
        <v>2411</v>
      </c>
      <c r="J17" t="s">
        <v>2449</v>
      </c>
      <c r="K17" t="s">
        <v>2305</v>
      </c>
      <c r="L17" t="s">
        <v>2436</v>
      </c>
      <c r="O17" t="s">
        <v>2404</v>
      </c>
    </row>
    <row r="18" spans="1:25">
      <c r="A18" s="1886" t="s">
        <v>531</v>
      </c>
      <c r="B18" s="1988" t="s">
        <v>2401</v>
      </c>
      <c r="C18" s="1108" t="s">
        <v>908</v>
      </c>
      <c r="D18" s="1989" t="s">
        <v>2638</v>
      </c>
      <c r="E18" t="s">
        <v>2305</v>
      </c>
      <c r="F18" t="s">
        <v>2434</v>
      </c>
      <c r="I18" t="s">
        <v>2402</v>
      </c>
      <c r="J18" t="s">
        <v>2401</v>
      </c>
      <c r="K18" t="s">
        <v>2305</v>
      </c>
      <c r="L18" t="s">
        <v>2434</v>
      </c>
      <c r="M18" t="s">
        <v>531</v>
      </c>
      <c r="O18" t="s">
        <v>2402</v>
      </c>
    </row>
    <row r="19" spans="1:25">
      <c r="A19" s="1886" t="s">
        <v>532</v>
      </c>
      <c r="B19" s="1988" t="s">
        <v>2246</v>
      </c>
      <c r="C19" s="1108" t="s">
        <v>349</v>
      </c>
      <c r="D19" s="1996" t="s">
        <v>2644</v>
      </c>
      <c r="E19" t="s">
        <v>2241</v>
      </c>
      <c r="F19" t="s">
        <v>2274</v>
      </c>
      <c r="H19" t="s">
        <v>412</v>
      </c>
      <c r="J19" t="s">
        <v>2246</v>
      </c>
      <c r="K19" t="s">
        <v>2241</v>
      </c>
      <c r="L19" t="s">
        <v>2274</v>
      </c>
      <c r="M19" t="s">
        <v>534</v>
      </c>
      <c r="N19" t="s">
        <v>412</v>
      </c>
    </row>
    <row r="20" spans="1:25">
      <c r="A20" s="1886" t="s">
        <v>531</v>
      </c>
      <c r="B20" s="1988" t="s">
        <v>2363</v>
      </c>
      <c r="C20" s="1108" t="s">
        <v>349</v>
      </c>
      <c r="D20" s="1995" t="s">
        <v>2643</v>
      </c>
      <c r="E20" t="s">
        <v>2254</v>
      </c>
      <c r="F20" t="s">
        <v>2413</v>
      </c>
      <c r="H20" t="s">
        <v>2364</v>
      </c>
      <c r="I20" t="s">
        <v>2368</v>
      </c>
      <c r="J20" t="s">
        <v>2363</v>
      </c>
      <c r="K20" t="s">
        <v>2254</v>
      </c>
      <c r="L20" t="s">
        <v>2413</v>
      </c>
      <c r="M20" t="s">
        <v>531</v>
      </c>
      <c r="N20" t="s">
        <v>2364</v>
      </c>
      <c r="O20" t="s">
        <v>2368</v>
      </c>
      <c r="S20" t="s">
        <v>2282</v>
      </c>
    </row>
    <row r="21" spans="1:25">
      <c r="A21" s="1886" t="s">
        <v>533</v>
      </c>
      <c r="B21" s="1988" t="s">
        <v>2253</v>
      </c>
      <c r="C21" s="1108" t="s">
        <v>444</v>
      </c>
      <c r="D21" s="1995" t="s">
        <v>2643</v>
      </c>
      <c r="E21" t="s">
        <v>2254</v>
      </c>
      <c r="F21" t="s">
        <v>2412</v>
      </c>
      <c r="J21" t="s">
        <v>2253</v>
      </c>
      <c r="K21" t="s">
        <v>2254</v>
      </c>
      <c r="L21" t="s">
        <v>2412</v>
      </c>
      <c r="M21" t="s">
        <v>533</v>
      </c>
      <c r="S21" t="s">
        <v>2283</v>
      </c>
    </row>
    <row r="22" spans="1:25">
      <c r="A22" s="1886" t="s">
        <v>533</v>
      </c>
      <c r="B22" s="1988" t="s">
        <v>2240</v>
      </c>
      <c r="C22" s="1108" t="s">
        <v>444</v>
      </c>
      <c r="D22" s="1996" t="s">
        <v>2644</v>
      </c>
      <c r="E22" t="s">
        <v>2241</v>
      </c>
      <c r="F22" t="s">
        <v>486</v>
      </c>
      <c r="J22" t="s">
        <v>2240</v>
      </c>
      <c r="K22" t="s">
        <v>2241</v>
      </c>
      <c r="L22" t="s">
        <v>486</v>
      </c>
      <c r="M22" t="s">
        <v>533</v>
      </c>
    </row>
    <row r="23" spans="1:25">
      <c r="A23" s="1990" t="s">
        <v>533</v>
      </c>
      <c r="B23" s="1988" t="s">
        <v>2242</v>
      </c>
      <c r="C23" s="1108" t="s">
        <v>623</v>
      </c>
      <c r="D23" s="1996" t="s">
        <v>2644</v>
      </c>
      <c r="E23" t="s">
        <v>2241</v>
      </c>
      <c r="F23" t="s">
        <v>487</v>
      </c>
      <c r="J23" t="s">
        <v>2242</v>
      </c>
      <c r="K23" t="s">
        <v>2241</v>
      </c>
      <c r="L23" t="s">
        <v>487</v>
      </c>
      <c r="M23" t="s">
        <v>533</v>
      </c>
    </row>
    <row r="24" spans="1:25">
      <c r="A24" s="1990" t="s">
        <v>531</v>
      </c>
      <c r="B24" s="1988" t="s">
        <v>2287</v>
      </c>
      <c r="C24" s="1108" t="s">
        <v>623</v>
      </c>
      <c r="D24" s="1995" t="s">
        <v>2643</v>
      </c>
      <c r="E24" t="s">
        <v>2254</v>
      </c>
      <c r="F24" t="s">
        <v>2414</v>
      </c>
      <c r="J24" t="s">
        <v>2287</v>
      </c>
      <c r="K24" t="s">
        <v>2254</v>
      </c>
      <c r="L24" t="s">
        <v>2414</v>
      </c>
      <c r="M24" t="s">
        <v>531</v>
      </c>
    </row>
    <row r="25" spans="1:25">
      <c r="A25" s="1990" t="s">
        <v>532</v>
      </c>
      <c r="B25" s="1988" t="s">
        <v>2310</v>
      </c>
      <c r="C25" s="1108" t="s">
        <v>623</v>
      </c>
      <c r="D25" s="1996" t="s">
        <v>2644</v>
      </c>
      <c r="E25" t="s">
        <v>2241</v>
      </c>
      <c r="F25" t="s">
        <v>2409</v>
      </c>
      <c r="J25" t="s">
        <v>2310</v>
      </c>
      <c r="K25" t="s">
        <v>2406</v>
      </c>
      <c r="L25" t="s">
        <v>2409</v>
      </c>
      <c r="S25" t="s">
        <v>2284</v>
      </c>
    </row>
    <row r="26" spans="1:25">
      <c r="A26" s="1990" t="s">
        <v>532</v>
      </c>
      <c r="B26" s="1988" t="s">
        <v>2384</v>
      </c>
      <c r="C26" s="1108" t="s">
        <v>623</v>
      </c>
      <c r="D26" s="1993" t="s">
        <v>2642</v>
      </c>
      <c r="E26" t="s">
        <v>2315</v>
      </c>
      <c r="F26" t="s">
        <v>2423</v>
      </c>
      <c r="H26" t="s">
        <v>2397</v>
      </c>
      <c r="J26" t="s">
        <v>2384</v>
      </c>
      <c r="K26" t="s">
        <v>2315</v>
      </c>
      <c r="L26" t="s">
        <v>2423</v>
      </c>
      <c r="M26" t="s">
        <v>532</v>
      </c>
      <c r="N26" t="s">
        <v>2397</v>
      </c>
    </row>
    <row r="27" spans="1:25">
      <c r="A27" s="1886" t="s">
        <v>532</v>
      </c>
      <c r="B27" s="1988" t="s">
        <v>2365</v>
      </c>
      <c r="C27" s="1108" t="s">
        <v>349</v>
      </c>
      <c r="D27" s="1995" t="s">
        <v>2643</v>
      </c>
      <c r="E27" t="s">
        <v>2254</v>
      </c>
      <c r="F27" t="s">
        <v>2415</v>
      </c>
      <c r="H27" t="s">
        <v>2399</v>
      </c>
      <c r="I27" t="s">
        <v>2369</v>
      </c>
      <c r="J27" t="s">
        <v>2365</v>
      </c>
      <c r="K27" t="s">
        <v>2254</v>
      </c>
      <c r="L27" t="s">
        <v>2415</v>
      </c>
      <c r="M27" t="s">
        <v>532</v>
      </c>
      <c r="N27" t="s">
        <v>2399</v>
      </c>
      <c r="O27" t="s">
        <v>2369</v>
      </c>
      <c r="Q27" t="s">
        <v>485</v>
      </c>
      <c r="R27">
        <v>1</v>
      </c>
      <c r="S27" t="s">
        <v>2241</v>
      </c>
      <c r="T27" t="s">
        <v>2285</v>
      </c>
      <c r="V27" t="s">
        <v>2290</v>
      </c>
      <c r="Y27" t="s">
        <v>2338</v>
      </c>
    </row>
    <row r="28" spans="1:25">
      <c r="A28" s="1886" t="s">
        <v>532</v>
      </c>
      <c r="B28" s="1988" t="s">
        <v>2581</v>
      </c>
      <c r="C28" s="1108" t="s">
        <v>349</v>
      </c>
      <c r="D28" s="1992" t="s">
        <v>2641</v>
      </c>
      <c r="E28" t="s">
        <v>2297</v>
      </c>
      <c r="F28" t="s">
        <v>2422</v>
      </c>
      <c r="H28" t="s">
        <v>2146</v>
      </c>
      <c r="J28" t="s">
        <v>2382</v>
      </c>
      <c r="K28" t="s">
        <v>2297</v>
      </c>
      <c r="L28" t="s">
        <v>2422</v>
      </c>
      <c r="M28" t="s">
        <v>532</v>
      </c>
      <c r="N28" t="s">
        <v>2298</v>
      </c>
      <c r="Q28" t="s">
        <v>14</v>
      </c>
      <c r="R28">
        <v>2</v>
      </c>
      <c r="S28" t="s">
        <v>2248</v>
      </c>
      <c r="T28" t="s">
        <v>2247</v>
      </c>
      <c r="V28" t="s">
        <v>2291</v>
      </c>
      <c r="Y28" t="s">
        <v>2337</v>
      </c>
    </row>
    <row r="29" spans="1:25">
      <c r="A29" s="1886" t="s">
        <v>532</v>
      </c>
      <c r="B29" s="1988" t="s">
        <v>2243</v>
      </c>
      <c r="C29" s="1108" t="s">
        <v>349</v>
      </c>
      <c r="D29" s="1996" t="s">
        <v>2644</v>
      </c>
      <c r="E29" t="s">
        <v>2241</v>
      </c>
      <c r="F29" t="s">
        <v>2408</v>
      </c>
      <c r="H29" t="s">
        <v>2244</v>
      </c>
      <c r="J29" t="s">
        <v>2243</v>
      </c>
      <c r="K29" t="s">
        <v>2241</v>
      </c>
      <c r="L29" t="s">
        <v>2408</v>
      </c>
      <c r="M29" t="s">
        <v>532</v>
      </c>
      <c r="N29" t="s">
        <v>2244</v>
      </c>
      <c r="Q29" t="s">
        <v>620</v>
      </c>
      <c r="R29">
        <v>3</v>
      </c>
      <c r="S29" t="s">
        <v>2254</v>
      </c>
      <c r="T29" t="s">
        <v>2286</v>
      </c>
      <c r="U29" t="s">
        <v>2287</v>
      </c>
      <c r="V29" t="s">
        <v>2292</v>
      </c>
      <c r="W29" t="s">
        <v>2293</v>
      </c>
      <c r="Y29" t="s">
        <v>2336</v>
      </c>
    </row>
    <row r="30" spans="1:25">
      <c r="A30" s="1990" t="s">
        <v>2646</v>
      </c>
      <c r="B30" s="1988" t="s">
        <v>2376</v>
      </c>
      <c r="C30" s="1108" t="s">
        <v>349</v>
      </c>
      <c r="D30" s="1997" t="s">
        <v>2645</v>
      </c>
      <c r="E30" t="s">
        <v>2294</v>
      </c>
      <c r="F30" t="s">
        <v>2420</v>
      </c>
      <c r="H30" t="s">
        <v>2482</v>
      </c>
      <c r="I30" t="s">
        <v>2377</v>
      </c>
      <c r="J30" t="s">
        <v>2376</v>
      </c>
      <c r="K30" t="s">
        <v>2294</v>
      </c>
      <c r="L30" t="s">
        <v>2420</v>
      </c>
      <c r="M30" t="s">
        <v>534</v>
      </c>
      <c r="N30" t="s">
        <v>2366</v>
      </c>
      <c r="O30" t="s">
        <v>2377</v>
      </c>
      <c r="Q30" t="s">
        <v>621</v>
      </c>
      <c r="R30">
        <v>4</v>
      </c>
      <c r="S30" t="s">
        <v>2288</v>
      </c>
      <c r="T30" t="s">
        <v>2289</v>
      </c>
      <c r="U30" t="s">
        <v>2313</v>
      </c>
      <c r="V30" t="s">
        <v>1630</v>
      </c>
      <c r="W30" t="s">
        <v>2314</v>
      </c>
      <c r="Y30" t="s">
        <v>2335</v>
      </c>
    </row>
    <row r="31" spans="1:25">
      <c r="A31" s="1990" t="s">
        <v>533</v>
      </c>
      <c r="B31" s="1968" t="s">
        <v>2378</v>
      </c>
      <c r="C31" s="1108" t="s">
        <v>623</v>
      </c>
      <c r="D31" s="1997" t="s">
        <v>2645</v>
      </c>
      <c r="E31" t="s">
        <v>2294</v>
      </c>
      <c r="F31" t="s">
        <v>2471</v>
      </c>
      <c r="H31" t="s">
        <v>2483</v>
      </c>
      <c r="I31" t="s">
        <v>2379</v>
      </c>
      <c r="J31" t="s">
        <v>2378</v>
      </c>
      <c r="K31" t="s">
        <v>2294</v>
      </c>
      <c r="L31" t="s">
        <v>2471</v>
      </c>
      <c r="M31" t="s">
        <v>532</v>
      </c>
      <c r="N31" t="s">
        <v>2252</v>
      </c>
      <c r="O31" t="s">
        <v>2379</v>
      </c>
      <c r="Q31" t="s">
        <v>2327</v>
      </c>
      <c r="R31">
        <v>5</v>
      </c>
      <c r="S31" t="s">
        <v>2294</v>
      </c>
      <c r="T31" t="s">
        <v>2295</v>
      </c>
      <c r="V31" t="s">
        <v>2296</v>
      </c>
      <c r="Y31" t="s">
        <v>2334</v>
      </c>
    </row>
    <row r="32" spans="1:25">
      <c r="A32" s="1886" t="s">
        <v>532</v>
      </c>
      <c r="B32" s="1988" t="s">
        <v>2372</v>
      </c>
      <c r="C32" s="1108" t="s">
        <v>2484</v>
      </c>
      <c r="D32" s="1991" t="s">
        <v>2640</v>
      </c>
      <c r="E32" t="s">
        <v>2288</v>
      </c>
      <c r="F32" t="s">
        <v>2417</v>
      </c>
      <c r="H32" s="1" t="s">
        <v>2476</v>
      </c>
      <c r="J32" t="s">
        <v>2372</v>
      </c>
      <c r="K32" t="s">
        <v>2288</v>
      </c>
      <c r="L32" t="s">
        <v>2417</v>
      </c>
      <c r="M32" t="s">
        <v>2373</v>
      </c>
      <c r="Q32" t="s">
        <v>622</v>
      </c>
      <c r="R32">
        <v>6</v>
      </c>
      <c r="S32" t="s">
        <v>2297</v>
      </c>
      <c r="T32" t="s">
        <v>2298</v>
      </c>
    </row>
    <row r="33" spans="1:25">
      <c r="A33" s="1990" t="s">
        <v>2650</v>
      </c>
      <c r="B33" s="1988" t="s">
        <v>2249</v>
      </c>
      <c r="C33" s="1108" t="s">
        <v>623</v>
      </c>
      <c r="D33" s="2003" t="s">
        <v>2649</v>
      </c>
      <c r="E33" t="s">
        <v>2248</v>
      </c>
      <c r="F33" t="s">
        <v>2272</v>
      </c>
      <c r="J33" t="s">
        <v>2249</v>
      </c>
      <c r="K33" t="s">
        <v>2248</v>
      </c>
      <c r="L33" t="s">
        <v>2272</v>
      </c>
      <c r="M33" t="s">
        <v>2250</v>
      </c>
      <c r="Q33" t="s">
        <v>2328</v>
      </c>
      <c r="R33">
        <v>7</v>
      </c>
      <c r="S33" t="s">
        <v>2315</v>
      </c>
      <c r="T33" t="s">
        <v>2303</v>
      </c>
      <c r="V33" t="s">
        <v>2304</v>
      </c>
      <c r="Y33" t="s">
        <v>2333</v>
      </c>
    </row>
    <row r="34" spans="1:25">
      <c r="A34" s="1886" t="s">
        <v>531</v>
      </c>
      <c r="B34" s="2004" t="s">
        <v>2251</v>
      </c>
      <c r="C34" s="1108" t="s">
        <v>349</v>
      </c>
      <c r="D34" s="2003" t="s">
        <v>2649</v>
      </c>
      <c r="E34" t="s">
        <v>2248</v>
      </c>
      <c r="F34" t="s">
        <v>2270</v>
      </c>
      <c r="H34" t="s">
        <v>2252</v>
      </c>
      <c r="J34" t="s">
        <v>2251</v>
      </c>
      <c r="K34" t="s">
        <v>2248</v>
      </c>
      <c r="L34" t="s">
        <v>2270</v>
      </c>
      <c r="M34" t="s">
        <v>532</v>
      </c>
      <c r="N34" t="s">
        <v>2252</v>
      </c>
      <c r="Q34" t="s">
        <v>444</v>
      </c>
      <c r="R34">
        <v>8</v>
      </c>
      <c r="S34" t="s">
        <v>2299</v>
      </c>
      <c r="T34" t="s">
        <v>2300</v>
      </c>
      <c r="V34" t="s">
        <v>2301</v>
      </c>
      <c r="Y34" t="s">
        <v>2331</v>
      </c>
    </row>
    <row r="35" spans="1:25">
      <c r="A35" s="1990" t="s">
        <v>532</v>
      </c>
      <c r="B35" s="1988" t="s">
        <v>2303</v>
      </c>
      <c r="C35" s="1108" t="s">
        <v>444</v>
      </c>
      <c r="D35" s="2001" t="s">
        <v>2648</v>
      </c>
      <c r="E35" t="s">
        <v>2302</v>
      </c>
      <c r="F35" t="s">
        <v>2276</v>
      </c>
      <c r="I35" t="s">
        <v>2391</v>
      </c>
      <c r="J35" t="s">
        <v>2303</v>
      </c>
      <c r="K35" t="s">
        <v>2302</v>
      </c>
      <c r="L35" t="s">
        <v>2276</v>
      </c>
      <c r="M35" t="s">
        <v>532</v>
      </c>
      <c r="O35" t="s">
        <v>2391</v>
      </c>
      <c r="Q35" t="s">
        <v>1463</v>
      </c>
      <c r="R35">
        <v>9</v>
      </c>
      <c r="S35" t="s">
        <v>2302</v>
      </c>
      <c r="T35" t="s">
        <v>2316</v>
      </c>
      <c r="V35" t="s">
        <v>2317</v>
      </c>
      <c r="Y35" t="s">
        <v>2332</v>
      </c>
    </row>
    <row r="36" spans="1:25">
      <c r="A36" s="1886" t="s">
        <v>531</v>
      </c>
      <c r="B36" s="1988" t="s">
        <v>2400</v>
      </c>
      <c r="C36" s="1108" t="s">
        <v>349</v>
      </c>
      <c r="D36" s="1989" t="s">
        <v>2638</v>
      </c>
      <c r="E36" t="s">
        <v>2305</v>
      </c>
      <c r="F36" t="s">
        <v>2433</v>
      </c>
      <c r="H36" t="s">
        <v>697</v>
      </c>
      <c r="J36" t="s">
        <v>2400</v>
      </c>
      <c r="K36" t="s">
        <v>2305</v>
      </c>
      <c r="L36" t="s">
        <v>2433</v>
      </c>
      <c r="M36" t="s">
        <v>531</v>
      </c>
      <c r="N36" t="s">
        <v>697</v>
      </c>
      <c r="Q36" t="s">
        <v>2329</v>
      </c>
      <c r="R36">
        <v>10</v>
      </c>
      <c r="S36" t="s">
        <v>2305</v>
      </c>
      <c r="T36" t="s">
        <v>2306</v>
      </c>
      <c r="Y36" t="s">
        <v>2330</v>
      </c>
    </row>
    <row r="37" spans="1:25">
      <c r="A37" s="1994" t="s">
        <v>531</v>
      </c>
      <c r="B37" s="1988" t="s">
        <v>2247</v>
      </c>
      <c r="C37" s="1108" t="s">
        <v>444</v>
      </c>
      <c r="D37" s="2003" t="s">
        <v>2649</v>
      </c>
      <c r="E37" t="s">
        <v>2248</v>
      </c>
      <c r="F37" t="s">
        <v>2410</v>
      </c>
      <c r="J37" t="s">
        <v>2247</v>
      </c>
      <c r="K37" t="s">
        <v>2248</v>
      </c>
      <c r="L37" t="s">
        <v>2410</v>
      </c>
      <c r="M37" t="s">
        <v>531</v>
      </c>
    </row>
    <row r="38" spans="1:25">
      <c r="A38" s="1886" t="s">
        <v>532</v>
      </c>
      <c r="B38" s="1988" t="s">
        <v>2371</v>
      </c>
      <c r="C38" s="1108" t="s">
        <v>349</v>
      </c>
      <c r="D38" s="1991" t="s">
        <v>2640</v>
      </c>
      <c r="E38" t="s">
        <v>2288</v>
      </c>
      <c r="F38" t="s">
        <v>2266</v>
      </c>
      <c r="H38" t="s">
        <v>2364</v>
      </c>
      <c r="I38" t="s">
        <v>2368</v>
      </c>
      <c r="J38" t="s">
        <v>2371</v>
      </c>
      <c r="K38" t="s">
        <v>2288</v>
      </c>
      <c r="L38" t="s">
        <v>2266</v>
      </c>
      <c r="M38" t="s">
        <v>532</v>
      </c>
      <c r="N38" t="s">
        <v>2364</v>
      </c>
      <c r="O38" t="s">
        <v>2368</v>
      </c>
      <c r="S38" t="s">
        <v>2307</v>
      </c>
      <c r="T38" t="s">
        <v>2308</v>
      </c>
      <c r="V38" t="s">
        <v>2309</v>
      </c>
    </row>
    <row r="39" spans="1:25">
      <c r="A39" s="1886" t="s">
        <v>534</v>
      </c>
      <c r="B39" s="2002" t="s">
        <v>2393</v>
      </c>
      <c r="C39" s="1108" t="s">
        <v>349</v>
      </c>
      <c r="D39" s="2001" t="s">
        <v>2648</v>
      </c>
      <c r="E39" t="s">
        <v>2302</v>
      </c>
      <c r="F39" t="s">
        <v>2429</v>
      </c>
      <c r="J39" t="s">
        <v>2393</v>
      </c>
      <c r="K39" t="s">
        <v>2302</v>
      </c>
      <c r="L39" t="s">
        <v>2429</v>
      </c>
      <c r="M39" t="s">
        <v>534</v>
      </c>
      <c r="S39" t="s">
        <v>2310</v>
      </c>
      <c r="T39" t="s">
        <v>2311</v>
      </c>
      <c r="V39" t="s">
        <v>2312</v>
      </c>
    </row>
    <row r="40" spans="1:25">
      <c r="A40" s="1990" t="s">
        <v>2639</v>
      </c>
      <c r="B40" s="1988" t="s">
        <v>2403</v>
      </c>
      <c r="C40" s="1108" t="s">
        <v>349</v>
      </c>
      <c r="D40" s="1989" t="s">
        <v>2638</v>
      </c>
      <c r="E40" t="s">
        <v>2305</v>
      </c>
      <c r="F40" t="s">
        <v>2435</v>
      </c>
      <c r="H40" t="s">
        <v>2173</v>
      </c>
      <c r="J40" t="s">
        <v>2403</v>
      </c>
      <c r="K40" t="s">
        <v>2305</v>
      </c>
      <c r="L40" t="s">
        <v>2435</v>
      </c>
      <c r="M40" t="s">
        <v>533</v>
      </c>
      <c r="N40" t="s">
        <v>2173</v>
      </c>
    </row>
    <row r="41" spans="1:25">
      <c r="A41" s="1886" t="s">
        <v>531</v>
      </c>
      <c r="B41" s="1988" t="s">
        <v>2381</v>
      </c>
      <c r="C41" s="1108" t="s">
        <v>2481</v>
      </c>
      <c r="D41" s="1992" t="s">
        <v>2641</v>
      </c>
      <c r="E41" t="s">
        <v>2297</v>
      </c>
      <c r="F41" t="s">
        <v>2421</v>
      </c>
      <c r="H41" t="s">
        <v>2398</v>
      </c>
      <c r="J41" t="s">
        <v>2381</v>
      </c>
      <c r="K41" t="s">
        <v>2297</v>
      </c>
      <c r="L41" t="s">
        <v>2421</v>
      </c>
      <c r="M41" t="s">
        <v>531</v>
      </c>
      <c r="N41" t="s">
        <v>2398</v>
      </c>
    </row>
    <row r="42" spans="1:25">
      <c r="A42" s="1990" t="s">
        <v>531</v>
      </c>
      <c r="B42" s="1988" t="s">
        <v>2392</v>
      </c>
      <c r="C42" s="1108" t="s">
        <v>623</v>
      </c>
      <c r="D42" s="2001" t="s">
        <v>2648</v>
      </c>
      <c r="E42" t="s">
        <v>2302</v>
      </c>
      <c r="F42" t="s">
        <v>2428</v>
      </c>
      <c r="H42" t="s">
        <v>2397</v>
      </c>
      <c r="J42" t="s">
        <v>2392</v>
      </c>
      <c r="K42" t="s">
        <v>2302</v>
      </c>
      <c r="L42" t="s">
        <v>2428</v>
      </c>
      <c r="M42" t="s">
        <v>531</v>
      </c>
      <c r="N42" t="s">
        <v>2397</v>
      </c>
    </row>
    <row r="43" spans="1:25">
      <c r="A43" s="1994" t="s">
        <v>534</v>
      </c>
      <c r="B43" s="1988" t="s">
        <v>2387</v>
      </c>
      <c r="C43" s="1108" t="s">
        <v>623</v>
      </c>
      <c r="D43" s="1999" t="s">
        <v>2647</v>
      </c>
      <c r="E43" t="s">
        <v>2299</v>
      </c>
      <c r="F43" t="s">
        <v>2426</v>
      </c>
      <c r="I43" t="s">
        <v>2388</v>
      </c>
      <c r="J43" t="s">
        <v>2387</v>
      </c>
      <c r="K43" t="s">
        <v>2299</v>
      </c>
      <c r="L43" t="s">
        <v>2426</v>
      </c>
      <c r="M43" t="s">
        <v>534</v>
      </c>
      <c r="O43" t="s">
        <v>2388</v>
      </c>
    </row>
    <row r="44" spans="1:25">
      <c r="A44" s="1886" t="s">
        <v>534</v>
      </c>
      <c r="B44" s="1988" t="s">
        <v>2405</v>
      </c>
      <c r="C44" s="1108" t="s">
        <v>349</v>
      </c>
      <c r="D44" s="2003" t="s">
        <v>2649</v>
      </c>
      <c r="E44" t="s">
        <v>2248</v>
      </c>
      <c r="F44" t="s">
        <v>2437</v>
      </c>
      <c r="H44" t="s">
        <v>2366</v>
      </c>
      <c r="J44" t="s">
        <v>2405</v>
      </c>
      <c r="K44" t="s">
        <v>2248</v>
      </c>
      <c r="L44" t="s">
        <v>2437</v>
      </c>
      <c r="M44" t="s">
        <v>534</v>
      </c>
      <c r="N44" t="s">
        <v>2366</v>
      </c>
    </row>
    <row r="45" spans="1:25">
      <c r="A45" s="1886" t="s">
        <v>532</v>
      </c>
      <c r="B45" s="1988" t="s">
        <v>2456</v>
      </c>
      <c r="C45" s="1108" t="s">
        <v>349</v>
      </c>
      <c r="D45" s="1993" t="s">
        <v>2642</v>
      </c>
      <c r="E45" t="s">
        <v>2315</v>
      </c>
      <c r="F45" t="s">
        <v>2424</v>
      </c>
      <c r="J45" t="s">
        <v>2456</v>
      </c>
      <c r="K45" t="s">
        <v>2315</v>
      </c>
      <c r="L45" t="s">
        <v>2424</v>
      </c>
      <c r="M45" t="s">
        <v>532</v>
      </c>
    </row>
    <row r="46" spans="1:25">
      <c r="A46" s="1886" t="s">
        <v>533</v>
      </c>
      <c r="B46" s="1988" t="s">
        <v>2395</v>
      </c>
      <c r="C46" s="1108" t="s">
        <v>908</v>
      </c>
      <c r="D46" s="1989" t="s">
        <v>2638</v>
      </c>
      <c r="E46" t="s">
        <v>2305</v>
      </c>
      <c r="F46" t="s">
        <v>2431</v>
      </c>
      <c r="H46" t="s">
        <v>415</v>
      </c>
      <c r="J46" t="s">
        <v>2395</v>
      </c>
      <c r="K46" t="s">
        <v>2305</v>
      </c>
      <c r="L46" t="s">
        <v>2431</v>
      </c>
      <c r="M46" t="s">
        <v>533</v>
      </c>
      <c r="N46" t="s">
        <v>415</v>
      </c>
    </row>
  </sheetData>
  <sortState xmlns:xlrd2="http://schemas.microsoft.com/office/spreadsheetml/2017/richdata2" ref="A1:P46">
    <sortCondition ref="B1:B46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CEDBB1-C5EF-43ED-896C-B440A2014C92}">
  <sheetPr>
    <pageSetUpPr fitToPage="1"/>
  </sheetPr>
  <dimension ref="A1:G30"/>
  <sheetViews>
    <sheetView zoomScale="115" zoomScaleNormal="115" workbookViewId="0">
      <selection activeCell="A15" sqref="A15"/>
    </sheetView>
  </sheetViews>
  <sheetFormatPr defaultRowHeight="15"/>
  <cols>
    <col min="1" max="1" width="41.28515625" customWidth="1"/>
    <col min="2" max="2" width="36.28515625" customWidth="1"/>
    <col min="3" max="3" width="34.42578125" customWidth="1"/>
    <col min="4" max="4" width="33" customWidth="1"/>
    <col min="5" max="5" width="33.5703125" customWidth="1"/>
    <col min="7" max="7" width="31.7109375" customWidth="1"/>
  </cols>
  <sheetData>
    <row r="1" spans="1:7" ht="30">
      <c r="A1" t="s">
        <v>55</v>
      </c>
      <c r="C1" s="202" t="s">
        <v>1146</v>
      </c>
    </row>
    <row r="4" spans="1:7" ht="33.75">
      <c r="B4" s="198" t="s">
        <v>591</v>
      </c>
      <c r="C4" s="199" t="s">
        <v>592</v>
      </c>
      <c r="D4" s="200" t="s">
        <v>593</v>
      </c>
      <c r="E4" s="201" t="s">
        <v>594</v>
      </c>
    </row>
    <row r="5" spans="1:7" ht="24" thickBot="1">
      <c r="A5" s="811" t="s">
        <v>605</v>
      </c>
    </row>
    <row r="6" spans="1:7" ht="20.100000000000001" customHeight="1" thickTop="1" thickBot="1">
      <c r="A6" s="194" t="s">
        <v>1782</v>
      </c>
      <c r="B6" s="184" t="s">
        <v>590</v>
      </c>
      <c r="C6" s="185" t="s">
        <v>596</v>
      </c>
      <c r="D6" s="193" t="s">
        <v>607</v>
      </c>
      <c r="E6" s="203" t="s">
        <v>606</v>
      </c>
    </row>
    <row r="7" spans="1:7" ht="20.100000000000001" customHeight="1" thickTop="1" thickBot="1">
      <c r="A7" s="194" t="s">
        <v>1781</v>
      </c>
      <c r="B7" s="184" t="s">
        <v>18</v>
      </c>
      <c r="C7" s="185" t="s">
        <v>18</v>
      </c>
      <c r="D7" s="193" t="s">
        <v>596</v>
      </c>
      <c r="E7" s="203" t="s">
        <v>606</v>
      </c>
    </row>
    <row r="8" spans="1:7" ht="20.100000000000001" customHeight="1" thickTop="1" thickBot="1">
      <c r="A8" s="813" t="s">
        <v>1783</v>
      </c>
      <c r="B8" s="184" t="s">
        <v>18</v>
      </c>
      <c r="C8" s="185" t="s">
        <v>18</v>
      </c>
      <c r="D8" s="193" t="s">
        <v>590</v>
      </c>
      <c r="E8" s="203" t="s">
        <v>596</v>
      </c>
    </row>
    <row r="9" spans="1:7" ht="20.100000000000001" customHeight="1" thickTop="1" thickBot="1">
      <c r="A9" s="194" t="s">
        <v>1788</v>
      </c>
      <c r="B9" s="184" t="s">
        <v>1151</v>
      </c>
      <c r="C9" s="185" t="s">
        <v>590</v>
      </c>
      <c r="D9" s="193" t="s">
        <v>596</v>
      </c>
      <c r="E9" s="203" t="s">
        <v>606</v>
      </c>
    </row>
    <row r="10" spans="1:7" ht="21" customHeight="1" thickTop="1" thickBot="1">
      <c r="A10" s="476" t="s">
        <v>1780</v>
      </c>
      <c r="B10" s="184" t="s">
        <v>18</v>
      </c>
      <c r="C10" s="185" t="s">
        <v>18</v>
      </c>
      <c r="D10" s="810" t="s">
        <v>596</v>
      </c>
      <c r="E10" s="203" t="s">
        <v>607</v>
      </c>
    </row>
    <row r="11" spans="1:7" ht="24" customHeight="1" thickTop="1" thickBot="1">
      <c r="A11" s="807" t="s">
        <v>1148</v>
      </c>
      <c r="B11" s="181"/>
      <c r="C11" s="182"/>
      <c r="D11" s="183"/>
      <c r="E11" s="204"/>
    </row>
    <row r="12" spans="1:7" ht="20.100000000000001" customHeight="1" thickTop="1" thickBot="1">
      <c r="A12" s="196" t="s">
        <v>229</v>
      </c>
      <c r="B12" s="184" t="s">
        <v>18</v>
      </c>
      <c r="C12" s="185" t="s">
        <v>18</v>
      </c>
      <c r="D12" s="186" t="s">
        <v>608</v>
      </c>
      <c r="E12" s="205" t="s">
        <v>642</v>
      </c>
    </row>
    <row r="13" spans="1:7" ht="26.25" customHeight="1" thickTop="1" thickBot="1">
      <c r="A13" s="196" t="s">
        <v>2227</v>
      </c>
      <c r="B13" s="184" t="s">
        <v>599</v>
      </c>
      <c r="C13" s="185" t="s">
        <v>599</v>
      </c>
      <c r="D13" s="1443" t="s">
        <v>2226</v>
      </c>
      <c r="E13" s="1444" t="s">
        <v>2214</v>
      </c>
      <c r="G13" s="1443" t="s">
        <v>2226</v>
      </c>
    </row>
    <row r="14" spans="1:7" ht="20.100000000000001" customHeight="1" thickTop="1" thickBot="1">
      <c r="A14" s="196" t="s">
        <v>230</v>
      </c>
      <c r="B14" s="184" t="s">
        <v>18</v>
      </c>
      <c r="C14" s="185" t="s">
        <v>18</v>
      </c>
      <c r="D14" s="186" t="s">
        <v>1720</v>
      </c>
      <c r="E14" s="205" t="s">
        <v>1721</v>
      </c>
    </row>
    <row r="15" spans="1:7" ht="33.75" customHeight="1" thickTop="1" thickBot="1">
      <c r="A15" s="196" t="s">
        <v>1789</v>
      </c>
      <c r="B15" s="190" t="s">
        <v>1778</v>
      </c>
      <c r="C15" s="191" t="s">
        <v>597</v>
      </c>
      <c r="D15" s="192" t="s">
        <v>1777</v>
      </c>
      <c r="E15" s="206" t="s">
        <v>671</v>
      </c>
    </row>
    <row r="16" spans="1:7" ht="24" customHeight="1" thickTop="1" thickBot="1">
      <c r="A16" s="808" t="s">
        <v>1149</v>
      </c>
      <c r="B16" s="380"/>
      <c r="C16" s="381"/>
      <c r="D16" s="382"/>
      <c r="E16" s="383"/>
    </row>
    <row r="17" spans="1:5" ht="30.75" customHeight="1" thickTop="1" thickBot="1">
      <c r="A17" s="195" t="s">
        <v>985</v>
      </c>
      <c r="B17" s="190" t="s">
        <v>1775</v>
      </c>
      <c r="C17" s="191" t="s">
        <v>597</v>
      </c>
      <c r="D17" s="585" t="s">
        <v>1776</v>
      </c>
      <c r="E17" s="206" t="s">
        <v>1343</v>
      </c>
    </row>
    <row r="18" spans="1:5" ht="20.100000000000001" customHeight="1" thickTop="1" thickBot="1">
      <c r="A18" s="195" t="s">
        <v>1784</v>
      </c>
      <c r="B18" s="184" t="s">
        <v>1779</v>
      </c>
      <c r="C18" s="185" t="s">
        <v>589</v>
      </c>
      <c r="D18" s="186" t="s">
        <v>1265</v>
      </c>
      <c r="E18" s="205" t="s">
        <v>1266</v>
      </c>
    </row>
    <row r="19" spans="1:5" ht="20.100000000000001" customHeight="1" thickTop="1" thickBot="1">
      <c r="A19" s="195" t="s">
        <v>1225</v>
      </c>
      <c r="B19" s="184" t="s">
        <v>599</v>
      </c>
      <c r="C19" s="185" t="s">
        <v>600</v>
      </c>
      <c r="D19" s="186" t="s">
        <v>670</v>
      </c>
      <c r="E19" s="205" t="s">
        <v>598</v>
      </c>
    </row>
    <row r="20" spans="1:5" ht="20.100000000000001" customHeight="1" thickTop="1" thickBot="1">
      <c r="A20" s="195" t="s">
        <v>1147</v>
      </c>
      <c r="B20" s="187" t="s">
        <v>600</v>
      </c>
      <c r="C20" s="188" t="s">
        <v>669</v>
      </c>
      <c r="D20" s="189" t="s">
        <v>671</v>
      </c>
      <c r="E20" s="207" t="s">
        <v>672</v>
      </c>
    </row>
    <row r="21" spans="1:5" ht="20.100000000000001" customHeight="1" thickTop="1" thickBot="1">
      <c r="A21" s="195" t="s">
        <v>1150</v>
      </c>
      <c r="B21" s="184" t="s">
        <v>595</v>
      </c>
      <c r="C21" s="185" t="s">
        <v>595</v>
      </c>
      <c r="D21" s="1444" t="s">
        <v>2114</v>
      </c>
      <c r="E21" s="1444" t="s">
        <v>2115</v>
      </c>
    </row>
    <row r="22" spans="1:5" ht="20.100000000000001" customHeight="1" thickTop="1" thickBot="1">
      <c r="A22" s="223" t="s">
        <v>986</v>
      </c>
      <c r="B22" s="384" t="s">
        <v>1774</v>
      </c>
      <c r="C22" s="224" t="s">
        <v>597</v>
      </c>
      <c r="D22" s="197" t="s">
        <v>604</v>
      </c>
      <c r="E22" s="206" t="s">
        <v>602</v>
      </c>
    </row>
    <row r="23" spans="1:5" ht="27" customHeight="1" thickTop="1" thickBot="1">
      <c r="A23" s="809" t="s">
        <v>404</v>
      </c>
      <c r="B23" s="181"/>
      <c r="C23" s="182"/>
      <c r="D23" s="183"/>
      <c r="E23" s="204"/>
    </row>
    <row r="24" spans="1:5" ht="24" customHeight="1" thickTop="1" thickBot="1">
      <c r="A24" s="573" t="s">
        <v>795</v>
      </c>
      <c r="B24" s="184" t="s">
        <v>597</v>
      </c>
      <c r="C24" s="185" t="s">
        <v>597</v>
      </c>
      <c r="D24" s="186" t="s">
        <v>1340</v>
      </c>
      <c r="E24" s="205" t="s">
        <v>1341</v>
      </c>
    </row>
    <row r="25" spans="1:5" ht="20.100000000000001" customHeight="1" thickTop="1" thickBot="1">
      <c r="A25" s="573" t="s">
        <v>1345</v>
      </c>
      <c r="B25" s="184" t="s">
        <v>597</v>
      </c>
      <c r="C25" s="185" t="s">
        <v>601</v>
      </c>
      <c r="D25" s="186" t="s">
        <v>602</v>
      </c>
      <c r="E25" s="205" t="s">
        <v>603</v>
      </c>
    </row>
    <row r="26" spans="1:5" ht="20.100000000000001" customHeight="1" thickTop="1" thickBot="1">
      <c r="A26" s="574" t="s">
        <v>2064</v>
      </c>
      <c r="B26" s="184" t="s">
        <v>597</v>
      </c>
      <c r="C26" s="185" t="s">
        <v>597</v>
      </c>
      <c r="D26" s="186" t="s">
        <v>1344</v>
      </c>
      <c r="E26" s="205" t="s">
        <v>1342</v>
      </c>
    </row>
    <row r="27" spans="1:5" ht="20.100000000000001" customHeight="1" thickTop="1" thickBot="1"/>
    <row r="28" spans="1:5" ht="20.100000000000001" customHeight="1" thickTop="1" thickBot="1">
      <c r="D28" s="1443" t="s">
        <v>2112</v>
      </c>
      <c r="E28" s="1444" t="s">
        <v>2113</v>
      </c>
    </row>
    <row r="29" spans="1:5" ht="19.5" thickTop="1" thickBot="1">
      <c r="D29" s="1444" t="s">
        <v>2114</v>
      </c>
      <c r="E29" s="1444" t="s">
        <v>2115</v>
      </c>
    </row>
    <row r="30" spans="1:5" ht="15.75" thickTop="1"/>
  </sheetData>
  <pageMargins left="7.874015748031496E-2" right="7.874015748031496E-2" top="0.15748031496062992" bottom="0.15748031496062992" header="0.11811023622047245" footer="0.11811023622047245"/>
  <pageSetup paperSize="9" scale="90" fitToWidth="0" orientation="landscape"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E8C0E5-835E-469D-9647-ECF5877FECD8}">
  <dimension ref="A1:L43"/>
  <sheetViews>
    <sheetView topLeftCell="A34" workbookViewId="0">
      <selection activeCell="I12" sqref="I12"/>
    </sheetView>
  </sheetViews>
  <sheetFormatPr defaultRowHeight="15"/>
  <cols>
    <col min="1" max="1" width="16.42578125" customWidth="1"/>
    <col min="9" max="9" width="62.7109375" customWidth="1"/>
  </cols>
  <sheetData>
    <row r="1" spans="1:12" ht="25.5">
      <c r="A1" s="1113" t="s">
        <v>531</v>
      </c>
      <c r="B1" s="1974" t="s">
        <v>2607</v>
      </c>
      <c r="C1" s="1975"/>
      <c r="D1" s="1976"/>
      <c r="E1" s="1976"/>
      <c r="F1" s="1976"/>
      <c r="G1" s="1890" t="s">
        <v>444</v>
      </c>
      <c r="I1" s="1974" t="s">
        <v>2607</v>
      </c>
    </row>
    <row r="2" spans="1:12" ht="25.5">
      <c r="I2" s="1113" t="s">
        <v>2602</v>
      </c>
    </row>
    <row r="3" spans="1:12" ht="25.5">
      <c r="A3" s="13" t="s">
        <v>36</v>
      </c>
      <c r="C3" s="15" t="s">
        <v>2610</v>
      </c>
      <c r="I3" s="1893" t="s">
        <v>2604</v>
      </c>
    </row>
    <row r="4" spans="1:12" ht="25.5">
      <c r="A4" s="13" t="s">
        <v>37</v>
      </c>
      <c r="C4" s="14">
        <v>4</v>
      </c>
      <c r="D4" s="54"/>
      <c r="I4" s="1978" t="s">
        <v>2606</v>
      </c>
      <c r="J4" s="1972"/>
      <c r="K4" s="1972"/>
      <c r="L4" s="1972"/>
    </row>
    <row r="5" spans="1:12" ht="25.5">
      <c r="A5" s="13" t="s">
        <v>38</v>
      </c>
      <c r="C5" s="14">
        <v>4</v>
      </c>
      <c r="I5" s="1979" t="s">
        <v>2603</v>
      </c>
      <c r="J5" s="1971"/>
      <c r="K5" s="1971"/>
      <c r="L5" s="1971"/>
    </row>
    <row r="6" spans="1:12" ht="26.25" thickBot="1">
      <c r="A6" s="13" t="s">
        <v>39</v>
      </c>
      <c r="C6" s="14" t="s">
        <v>49</v>
      </c>
      <c r="I6" s="1981" t="s">
        <v>2605</v>
      </c>
    </row>
    <row r="7" spans="1:12" ht="27" thickTop="1" thickBot="1">
      <c r="A7" s="16" t="s">
        <v>41</v>
      </c>
      <c r="B7" s="25">
        <v>1</v>
      </c>
      <c r="C7" s="77">
        <v>2</v>
      </c>
      <c r="D7" s="75">
        <v>3</v>
      </c>
      <c r="E7" s="75">
        <v>4</v>
      </c>
      <c r="F7" s="76">
        <v>5</v>
      </c>
      <c r="G7" s="1"/>
      <c r="I7" s="1982" t="s">
        <v>2608</v>
      </c>
      <c r="J7" s="1973"/>
      <c r="K7" s="1973"/>
      <c r="L7" s="1973"/>
    </row>
    <row r="8" spans="1:12" ht="27" thickTop="1" thickBot="1">
      <c r="A8" s="17"/>
      <c r="B8" s="71"/>
      <c r="C8" s="69"/>
      <c r="D8" s="70"/>
      <c r="E8" s="70"/>
      <c r="F8" s="72"/>
      <c r="G8" s="1"/>
      <c r="I8" s="1983" t="s">
        <v>2601</v>
      </c>
    </row>
    <row r="9" spans="1:12" ht="26.25" thickTop="1">
      <c r="I9" s="1980" t="s">
        <v>2611</v>
      </c>
    </row>
    <row r="10" spans="1:12" ht="25.5">
      <c r="A10" s="1113" t="s">
        <v>682</v>
      </c>
      <c r="B10" s="1977" t="s">
        <v>2602</v>
      </c>
      <c r="C10" s="1975"/>
      <c r="D10" s="1976"/>
      <c r="E10" s="1976"/>
      <c r="F10" s="1976"/>
      <c r="G10" s="1890" t="s">
        <v>2609</v>
      </c>
    </row>
    <row r="12" spans="1:12" ht="18.75">
      <c r="A12" s="13" t="s">
        <v>45</v>
      </c>
      <c r="C12" s="14">
        <v>30</v>
      </c>
    </row>
    <row r="13" spans="1:12" ht="18.75">
      <c r="A13" s="13" t="s">
        <v>38</v>
      </c>
      <c r="C13" s="14">
        <v>4</v>
      </c>
    </row>
    <row r="14" spans="1:12" ht="19.5" thickBot="1">
      <c r="A14" s="13" t="s">
        <v>39</v>
      </c>
      <c r="C14" s="14" t="s">
        <v>49</v>
      </c>
    </row>
    <row r="15" spans="1:12" ht="21.75" thickTop="1" thickBot="1">
      <c r="A15" s="16" t="s">
        <v>41</v>
      </c>
      <c r="B15" s="25">
        <v>1</v>
      </c>
      <c r="C15" s="77">
        <v>2</v>
      </c>
      <c r="D15" s="75">
        <v>3</v>
      </c>
      <c r="E15" s="76">
        <v>4</v>
      </c>
      <c r="F15" s="1"/>
    </row>
    <row r="16" spans="1:12" ht="21.75" thickTop="1" thickBot="1">
      <c r="A16" s="17"/>
      <c r="B16" s="71"/>
      <c r="C16" s="69"/>
      <c r="D16" s="70"/>
      <c r="E16" s="73"/>
      <c r="F16" s="1"/>
    </row>
    <row r="17" spans="1:8" ht="15.75" thickTop="1"/>
    <row r="18" spans="1:8" ht="25.5">
      <c r="A18" s="1113" t="s">
        <v>700</v>
      </c>
      <c r="B18" s="1893" t="s">
        <v>2604</v>
      </c>
      <c r="C18" s="1975"/>
      <c r="D18" s="1976"/>
      <c r="E18" s="1976"/>
      <c r="F18" s="1976"/>
      <c r="G18" s="1890" t="s">
        <v>2489</v>
      </c>
    </row>
    <row r="20" spans="1:8" ht="18.75">
      <c r="A20" s="13" t="s">
        <v>36</v>
      </c>
      <c r="C20" s="14">
        <v>6</v>
      </c>
    </row>
    <row r="21" spans="1:8" ht="18.75">
      <c r="A21" s="13" t="s">
        <v>37</v>
      </c>
      <c r="C21" s="14">
        <v>6</v>
      </c>
      <c r="D21" s="54"/>
    </row>
    <row r="22" spans="1:8" ht="18.75">
      <c r="A22" s="13" t="s">
        <v>38</v>
      </c>
      <c r="C22" s="14">
        <v>12</v>
      </c>
    </row>
    <row r="23" spans="1:8" ht="19.5" thickBot="1">
      <c r="A23" s="13" t="s">
        <v>39</v>
      </c>
      <c r="C23" s="14" t="s">
        <v>51</v>
      </c>
    </row>
    <row r="24" spans="1:8" ht="21.75" thickTop="1" thickBot="1">
      <c r="A24" s="16" t="s">
        <v>41</v>
      </c>
      <c r="B24" s="25">
        <v>1</v>
      </c>
      <c r="C24" s="25">
        <v>2</v>
      </c>
      <c r="D24" s="25">
        <v>3</v>
      </c>
      <c r="E24" s="25">
        <v>4</v>
      </c>
      <c r="F24" s="25">
        <v>5</v>
      </c>
      <c r="G24" s="75">
        <v>6</v>
      </c>
      <c r="H24" s="76">
        <v>7</v>
      </c>
    </row>
    <row r="25" spans="1:8" ht="21.75" thickTop="1" thickBot="1">
      <c r="A25" s="17"/>
      <c r="B25" s="71"/>
      <c r="C25" s="69"/>
      <c r="D25" s="70"/>
      <c r="E25" s="70"/>
      <c r="F25" s="72"/>
      <c r="G25" s="72"/>
      <c r="H25" s="72"/>
    </row>
    <row r="26" spans="1:8" ht="15.75" thickTop="1"/>
    <row r="27" spans="1:8" ht="25.5">
      <c r="A27" s="259" t="s">
        <v>682</v>
      </c>
      <c r="B27" s="1979" t="s">
        <v>2603</v>
      </c>
      <c r="C27" s="1971"/>
      <c r="D27" s="1971"/>
      <c r="E27" s="1971"/>
      <c r="F27" s="1976"/>
      <c r="G27" s="1890" t="s">
        <v>2480</v>
      </c>
    </row>
    <row r="29" spans="1:8" ht="18.75">
      <c r="A29" s="13" t="s">
        <v>36</v>
      </c>
      <c r="C29" s="14">
        <v>10</v>
      </c>
    </row>
    <row r="30" spans="1:8" ht="18.75">
      <c r="A30" s="13" t="s">
        <v>37</v>
      </c>
      <c r="C30" s="14">
        <v>20</v>
      </c>
      <c r="D30" s="54"/>
    </row>
    <row r="31" spans="1:8" ht="18.75">
      <c r="A31" s="13" t="s">
        <v>38</v>
      </c>
      <c r="C31" s="14">
        <v>30</v>
      </c>
    </row>
    <row r="32" spans="1:8" ht="19.5" thickBot="1">
      <c r="A32" s="13" t="s">
        <v>39</v>
      </c>
      <c r="C32" s="14" t="s">
        <v>51</v>
      </c>
    </row>
    <row r="33" spans="1:8" ht="21.75" thickTop="1" thickBot="1">
      <c r="A33" s="16" t="s">
        <v>41</v>
      </c>
      <c r="B33" s="25">
        <v>1</v>
      </c>
      <c r="C33" s="25">
        <v>2</v>
      </c>
      <c r="D33" s="75">
        <v>3</v>
      </c>
      <c r="E33" s="76">
        <v>4</v>
      </c>
    </row>
    <row r="34" spans="1:8" ht="21.75" thickTop="1" thickBot="1">
      <c r="A34" s="17"/>
      <c r="B34" s="71"/>
      <c r="C34" s="69"/>
      <c r="D34" s="72"/>
      <c r="E34" s="72"/>
    </row>
    <row r="35" spans="1:8" ht="15.75" thickTop="1"/>
    <row r="36" spans="1:8" ht="25.5">
      <c r="A36" s="1113" t="s">
        <v>700</v>
      </c>
      <c r="B36" s="1980" t="s">
        <v>2611</v>
      </c>
      <c r="C36" s="1975"/>
      <c r="D36" s="1976"/>
      <c r="E36" s="1976"/>
      <c r="F36" s="1976"/>
    </row>
    <row r="37" spans="1:8" ht="25.5">
      <c r="H37" s="1890" t="s">
        <v>2609</v>
      </c>
    </row>
    <row r="38" spans="1:8" ht="18.75">
      <c r="A38" s="13" t="s">
        <v>45</v>
      </c>
      <c r="C38" s="1984" t="s">
        <v>2612</v>
      </c>
    </row>
    <row r="39" spans="1:8" ht="18.75">
      <c r="A39" s="13" t="s">
        <v>38</v>
      </c>
      <c r="C39" s="14">
        <v>4</v>
      </c>
    </row>
    <row r="40" spans="1:8" ht="19.5" thickBot="1">
      <c r="A40" s="13" t="s">
        <v>39</v>
      </c>
      <c r="C40" s="14" t="s">
        <v>51</v>
      </c>
    </row>
    <row r="41" spans="1:8" ht="21.75" thickTop="1" thickBot="1">
      <c r="A41" s="16" t="s">
        <v>41</v>
      </c>
      <c r="B41" s="25">
        <v>1</v>
      </c>
      <c r="C41" s="25">
        <v>2</v>
      </c>
      <c r="D41" s="25">
        <v>3</v>
      </c>
      <c r="E41" s="76">
        <v>4</v>
      </c>
    </row>
    <row r="42" spans="1:8" ht="21.75" thickTop="1" thickBot="1">
      <c r="A42" s="17"/>
      <c r="B42" s="71"/>
      <c r="C42" s="69"/>
      <c r="D42" s="70"/>
      <c r="E42" s="70"/>
    </row>
    <row r="43" spans="1:8" ht="15.75" thickTop="1"/>
  </sheetData>
  <sortState xmlns:xlrd2="http://schemas.microsoft.com/office/spreadsheetml/2017/richdata2" ref="I1:J9">
    <sortCondition ref="I1:I9"/>
  </sortState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B9E1B8-F6FD-4C23-A3F2-8B20E45241F4}">
  <dimension ref="A1:Q28"/>
  <sheetViews>
    <sheetView workbookViewId="0">
      <selection activeCell="N3" sqref="N3"/>
    </sheetView>
  </sheetViews>
  <sheetFormatPr defaultRowHeight="15"/>
  <cols>
    <col min="1" max="1" width="15.28515625" customWidth="1"/>
    <col min="16" max="16" width="30.7109375" customWidth="1"/>
  </cols>
  <sheetData>
    <row r="1" spans="1:13" ht="25.5">
      <c r="A1" s="261" t="s">
        <v>700</v>
      </c>
      <c r="B1" s="261" t="s">
        <v>2213</v>
      </c>
      <c r="C1" s="262"/>
      <c r="D1" s="262"/>
      <c r="E1" s="262"/>
      <c r="F1" s="262"/>
      <c r="G1" s="81"/>
      <c r="H1" s="81"/>
      <c r="I1" s="81"/>
    </row>
    <row r="3" spans="1:13">
      <c r="A3" s="16" t="s">
        <v>33</v>
      </c>
    </row>
    <row r="4" spans="1:13" ht="18.75">
      <c r="A4" s="13" t="s">
        <v>36</v>
      </c>
      <c r="C4" s="14">
        <v>15</v>
      </c>
    </row>
    <row r="5" spans="1:13" ht="18.75">
      <c r="A5" s="13" t="s">
        <v>37</v>
      </c>
      <c r="C5" s="14">
        <v>14</v>
      </c>
    </row>
    <row r="6" spans="1:13" ht="18.75">
      <c r="A6" s="13" t="s">
        <v>38</v>
      </c>
      <c r="C6" s="14">
        <v>10</v>
      </c>
    </row>
    <row r="7" spans="1:13" ht="18.75">
      <c r="A7" s="13" t="s">
        <v>45</v>
      </c>
      <c r="C7" s="14">
        <v>10</v>
      </c>
    </row>
    <row r="8" spans="1:13" ht="19.5" thickBot="1">
      <c r="A8" s="13" t="s">
        <v>39</v>
      </c>
      <c r="C8" s="14" t="s">
        <v>1074</v>
      </c>
    </row>
    <row r="9" spans="1:13" ht="21.75" thickTop="1" thickBot="1">
      <c r="A9" s="16" t="s">
        <v>41</v>
      </c>
      <c r="B9" s="25">
        <v>1</v>
      </c>
      <c r="C9" s="25">
        <v>2</v>
      </c>
      <c r="D9" s="25">
        <v>3</v>
      </c>
      <c r="E9" s="25">
        <v>4</v>
      </c>
      <c r="F9" s="74">
        <v>5</v>
      </c>
      <c r="G9" s="74">
        <v>6</v>
      </c>
      <c r="H9" s="74">
        <v>7</v>
      </c>
      <c r="I9" s="75">
        <v>8</v>
      </c>
      <c r="J9" s="75">
        <v>9</v>
      </c>
      <c r="K9" s="75">
        <v>10</v>
      </c>
      <c r="L9" s="75">
        <v>11</v>
      </c>
      <c r="M9" s="76">
        <v>12</v>
      </c>
    </row>
    <row r="10" spans="1:13" ht="21.75" thickTop="1" thickBot="1">
      <c r="A10" s="17"/>
      <c r="B10" s="71"/>
      <c r="C10" s="69"/>
      <c r="D10" s="69"/>
      <c r="E10" s="70"/>
      <c r="F10" s="70"/>
      <c r="G10" s="73"/>
      <c r="H10" s="73"/>
      <c r="I10" s="73"/>
      <c r="J10" s="72"/>
      <c r="K10" s="72"/>
      <c r="L10" s="72"/>
      <c r="M10" s="21"/>
    </row>
    <row r="11" spans="1:13" ht="21" thickTop="1">
      <c r="A11" s="13" t="s">
        <v>42</v>
      </c>
      <c r="C11" s="263" t="s">
        <v>754</v>
      </c>
    </row>
    <row r="14" spans="1:13" ht="25.5">
      <c r="A14" s="261" t="s">
        <v>531</v>
      </c>
      <c r="B14" s="261" t="s">
        <v>2209</v>
      </c>
      <c r="C14" s="262"/>
      <c r="D14" s="262"/>
      <c r="E14" s="262"/>
      <c r="F14" s="262"/>
      <c r="G14" s="81"/>
      <c r="H14" s="81"/>
      <c r="I14" s="81"/>
    </row>
    <row r="16" spans="1:13">
      <c r="A16" s="16" t="s">
        <v>33</v>
      </c>
    </row>
    <row r="17" spans="1:17" ht="18.75">
      <c r="A17" s="13" t="s">
        <v>36</v>
      </c>
      <c r="C17" s="14">
        <v>18</v>
      </c>
    </row>
    <row r="18" spans="1:17" ht="18.75">
      <c r="A18" s="13" t="s">
        <v>37</v>
      </c>
      <c r="C18" s="14">
        <v>10</v>
      </c>
    </row>
    <row r="19" spans="1:17" ht="18.75">
      <c r="A19" s="13" t="s">
        <v>38</v>
      </c>
      <c r="C19" s="14">
        <v>14</v>
      </c>
    </row>
    <row r="20" spans="1:17" ht="18.75">
      <c r="A20" s="13" t="s">
        <v>45</v>
      </c>
      <c r="C20" s="14">
        <v>14</v>
      </c>
    </row>
    <row r="21" spans="1:17" ht="19.5" thickBot="1">
      <c r="A21" s="13" t="s">
        <v>39</v>
      </c>
      <c r="C21" s="15" t="s">
        <v>1109</v>
      </c>
    </row>
    <row r="22" spans="1:17" ht="21.75" thickTop="1" thickBot="1">
      <c r="A22" s="16" t="s">
        <v>41</v>
      </c>
      <c r="B22" s="25">
        <v>1</v>
      </c>
      <c r="C22" s="25">
        <v>2</v>
      </c>
      <c r="D22" s="25">
        <v>3</v>
      </c>
      <c r="E22" s="1731">
        <v>4</v>
      </c>
      <c r="F22" s="74">
        <v>5</v>
      </c>
      <c r="G22" s="74">
        <v>6</v>
      </c>
      <c r="H22" s="75">
        <v>7</v>
      </c>
      <c r="I22" s="75">
        <v>8</v>
      </c>
      <c r="J22" s="75">
        <v>9</v>
      </c>
      <c r="K22" s="75">
        <v>10</v>
      </c>
      <c r="L22" s="76">
        <v>11</v>
      </c>
    </row>
    <row r="23" spans="1:17" ht="21.75" thickTop="1" thickBot="1">
      <c r="A23" s="17"/>
      <c r="B23" s="71"/>
      <c r="C23" s="69"/>
      <c r="D23" s="69"/>
      <c r="E23" s="70"/>
      <c r="F23" s="70"/>
      <c r="G23" s="73"/>
      <c r="H23" s="73"/>
      <c r="I23" s="73"/>
      <c r="J23" s="72"/>
      <c r="K23" s="72"/>
      <c r="L23" s="72"/>
    </row>
    <row r="24" spans="1:17" ht="21" thickTop="1">
      <c r="A24" s="13" t="s">
        <v>42</v>
      </c>
      <c r="C24" s="263" t="s">
        <v>754</v>
      </c>
    </row>
    <row r="27" spans="1:17" ht="22.5">
      <c r="O27" s="282" t="s">
        <v>533</v>
      </c>
      <c r="P27" s="1610" t="s">
        <v>2211</v>
      </c>
      <c r="Q27" s="284" t="s">
        <v>2210</v>
      </c>
    </row>
    <row r="28" spans="1:17" ht="22.5">
      <c r="O28" s="308" t="s">
        <v>531</v>
      </c>
      <c r="P28" s="1610" t="s">
        <v>2212</v>
      </c>
      <c r="Q28" s="284" t="s">
        <v>2210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pageSetUpPr fitToPage="1"/>
  </sheetPr>
  <dimension ref="A1:AM266"/>
  <sheetViews>
    <sheetView topLeftCell="A255" zoomScale="85" zoomScaleNormal="85" workbookViewId="0">
      <selection activeCell="AL209" sqref="AL209"/>
    </sheetView>
  </sheetViews>
  <sheetFormatPr defaultRowHeight="15"/>
  <cols>
    <col min="1" max="1" width="45.140625" customWidth="1"/>
    <col min="2" max="2" width="3.85546875" customWidth="1"/>
    <col min="3" max="4" width="4" customWidth="1"/>
    <col min="5" max="5" width="3.85546875" customWidth="1"/>
    <col min="6" max="7" width="4" customWidth="1"/>
    <col min="8" max="8" width="3.85546875" customWidth="1"/>
    <col min="9" max="10" width="4" customWidth="1"/>
    <col min="11" max="11" width="3.85546875" customWidth="1"/>
    <col min="12" max="13" width="4" customWidth="1"/>
    <col min="14" max="14" width="3.85546875" customWidth="1"/>
    <col min="15" max="16" width="4" customWidth="1"/>
    <col min="17" max="17" width="3.85546875" customWidth="1"/>
    <col min="18" max="19" width="4" customWidth="1"/>
    <col min="20" max="20" width="3.85546875" customWidth="1"/>
    <col min="21" max="22" width="4" customWidth="1"/>
    <col min="23" max="23" width="3.85546875" customWidth="1"/>
    <col min="24" max="25" width="4" customWidth="1"/>
    <col min="26" max="26" width="3.85546875" customWidth="1"/>
    <col min="27" max="28" width="4" customWidth="1"/>
    <col min="29" max="29" width="3.85546875" customWidth="1"/>
    <col min="30" max="30" width="5.7109375" customWidth="1"/>
    <col min="31" max="31" width="4" customWidth="1"/>
    <col min="32" max="32" width="4.140625" customWidth="1"/>
    <col min="33" max="33" width="4.28515625" customWidth="1"/>
    <col min="34" max="34" width="3.7109375" customWidth="1"/>
    <col min="35" max="35" width="14" customWidth="1"/>
  </cols>
  <sheetData>
    <row r="1" spans="1:36" ht="28.5" customHeight="1" thickTop="1" thickBot="1">
      <c r="A1" s="477" t="s">
        <v>1288</v>
      </c>
      <c r="B1" s="1757"/>
      <c r="C1" s="1756">
        <v>1</v>
      </c>
      <c r="D1" s="1758"/>
      <c r="E1" s="1757"/>
      <c r="F1" s="1756">
        <f>C1+1</f>
        <v>2</v>
      </c>
      <c r="G1" s="1758"/>
      <c r="H1" s="1757"/>
      <c r="I1" s="1756">
        <f>F1+1</f>
        <v>3</v>
      </c>
      <c r="J1" s="1758"/>
      <c r="K1" s="1757"/>
      <c r="L1" s="1756">
        <f>I1+1</f>
        <v>4</v>
      </c>
      <c r="M1" s="1758"/>
      <c r="N1" s="1757"/>
      <c r="O1" s="1756">
        <f>L1+1</f>
        <v>5</v>
      </c>
      <c r="P1" s="1758"/>
      <c r="Q1" s="1757"/>
      <c r="R1" s="1756">
        <f>O1+1</f>
        <v>6</v>
      </c>
      <c r="S1" s="1758"/>
      <c r="T1" s="1757"/>
      <c r="U1" s="1756">
        <f>R1+1</f>
        <v>7</v>
      </c>
      <c r="V1" s="1758"/>
      <c r="W1" s="1757"/>
      <c r="X1" s="1756">
        <f>U1+1</f>
        <v>8</v>
      </c>
      <c r="Y1" s="1758"/>
      <c r="Z1" s="1757"/>
      <c r="AA1" s="1756">
        <f>X1+1</f>
        <v>9</v>
      </c>
      <c r="AB1" s="1758"/>
      <c r="AC1" s="1757"/>
      <c r="AD1" s="1756">
        <f>AA1+1</f>
        <v>10</v>
      </c>
      <c r="AE1" s="1758"/>
      <c r="AF1" s="1757"/>
      <c r="AG1" s="1756">
        <f>AD1+1</f>
        <v>11</v>
      </c>
      <c r="AH1" s="32"/>
    </row>
    <row r="2" spans="1:36" ht="22.5" customHeight="1" thickTop="1" thickBot="1">
      <c r="A2" s="1475" t="s">
        <v>216</v>
      </c>
      <c r="B2" s="226"/>
      <c r="C2" s="226"/>
      <c r="D2" s="227"/>
      <c r="E2" s="225"/>
      <c r="F2" s="226"/>
      <c r="G2" s="227"/>
      <c r="H2" s="225"/>
      <c r="I2" s="226"/>
      <c r="J2" s="227"/>
      <c r="K2" s="225"/>
      <c r="L2" s="226"/>
      <c r="M2" s="227"/>
      <c r="N2" s="225"/>
      <c r="O2" s="226"/>
      <c r="P2" s="227"/>
      <c r="Q2" s="225"/>
      <c r="R2" s="226"/>
      <c r="S2" s="227"/>
      <c r="T2" s="225"/>
      <c r="U2" s="226"/>
      <c r="V2" s="227"/>
      <c r="W2" s="225"/>
      <c r="X2" s="226"/>
      <c r="Y2" s="227"/>
      <c r="Z2" s="225"/>
      <c r="AA2" s="226"/>
      <c r="AB2" s="227"/>
      <c r="AC2" s="225"/>
      <c r="AD2" s="226"/>
      <c r="AE2" s="227"/>
      <c r="AF2" s="225"/>
      <c r="AG2" s="226"/>
      <c r="AH2" s="227"/>
    </row>
    <row r="3" spans="1:36" ht="22.5" customHeight="1" thickTop="1" thickBot="1">
      <c r="A3" s="1475" t="s">
        <v>217</v>
      </c>
      <c r="D3" s="34"/>
      <c r="E3" s="33"/>
      <c r="G3" s="34"/>
      <c r="H3" s="33"/>
      <c r="J3" s="34"/>
      <c r="K3" s="33"/>
      <c r="M3" s="34"/>
      <c r="N3" s="33"/>
      <c r="P3" s="34"/>
      <c r="Q3" s="33"/>
      <c r="S3" s="34"/>
      <c r="T3" s="33"/>
      <c r="V3" s="34"/>
      <c r="W3" s="33"/>
      <c r="Y3" s="34"/>
      <c r="Z3" s="33"/>
      <c r="AB3" s="34"/>
      <c r="AC3" s="33"/>
      <c r="AE3" s="34"/>
      <c r="AF3" s="33"/>
      <c r="AH3" s="34"/>
    </row>
    <row r="4" spans="1:36" ht="22.5" customHeight="1" thickTop="1" thickBot="1">
      <c r="A4" s="1476" t="s">
        <v>218</v>
      </c>
      <c r="B4" s="226"/>
      <c r="C4" s="226"/>
      <c r="D4" s="227"/>
      <c r="E4" s="225"/>
      <c r="F4" s="226"/>
      <c r="G4" s="227"/>
      <c r="H4" s="225"/>
      <c r="I4" s="226"/>
      <c r="J4" s="227"/>
      <c r="K4" s="225"/>
      <c r="L4" s="226"/>
      <c r="M4" s="227"/>
      <c r="N4" s="225"/>
      <c r="O4" s="226"/>
      <c r="P4" s="227"/>
      <c r="Q4" s="225"/>
      <c r="R4" s="226"/>
      <c r="S4" s="227"/>
      <c r="T4" s="225"/>
      <c r="U4" s="226"/>
      <c r="V4" s="227"/>
      <c r="W4" s="225"/>
      <c r="X4" s="226"/>
      <c r="Y4" s="227"/>
      <c r="Z4" s="225"/>
      <c r="AA4" s="226"/>
      <c r="AB4" s="227"/>
      <c r="AC4" s="225"/>
      <c r="AD4" s="226"/>
      <c r="AE4" s="227"/>
      <c r="AF4" s="225"/>
      <c r="AG4" s="226"/>
      <c r="AH4" s="227"/>
    </row>
    <row r="5" spans="1:36" ht="5.25" customHeight="1" thickTop="1" thickBot="1">
      <c r="A5" s="1477"/>
      <c r="B5" s="572"/>
      <c r="C5" s="572"/>
      <c r="D5" s="478"/>
      <c r="E5" s="479"/>
      <c r="F5" s="572"/>
      <c r="G5" s="478"/>
      <c r="H5" s="479"/>
      <c r="I5" s="572"/>
      <c r="J5" s="478"/>
      <c r="K5" s="479"/>
      <c r="L5" s="572"/>
      <c r="M5" s="478"/>
      <c r="N5" s="479"/>
      <c r="O5" s="572"/>
      <c r="P5" s="478"/>
      <c r="Q5" s="479"/>
      <c r="R5" s="572"/>
      <c r="S5" s="478"/>
      <c r="T5" s="479"/>
      <c r="U5" s="572"/>
      <c r="V5" s="478"/>
      <c r="W5" s="479"/>
      <c r="X5" s="572"/>
      <c r="Y5" s="478"/>
      <c r="Z5" s="479"/>
      <c r="AA5" s="572"/>
      <c r="AB5" s="478"/>
      <c r="AC5" s="479"/>
      <c r="AD5" s="572"/>
      <c r="AE5" s="478"/>
      <c r="AF5" s="479"/>
      <c r="AG5" s="572"/>
      <c r="AH5" s="478"/>
    </row>
    <row r="6" spans="1:36" ht="22.5" customHeight="1" thickTop="1" thickBot="1">
      <c r="A6" s="1475" t="s">
        <v>215</v>
      </c>
      <c r="B6" s="226"/>
      <c r="C6" s="226"/>
      <c r="D6" s="227"/>
      <c r="E6" s="225"/>
      <c r="F6" s="226"/>
      <c r="G6" s="227"/>
      <c r="H6" s="225"/>
      <c r="I6" s="226"/>
      <c r="J6" s="227"/>
      <c r="K6" s="225"/>
      <c r="L6" s="226"/>
      <c r="M6" s="227"/>
      <c r="N6" s="225"/>
      <c r="O6" s="226"/>
      <c r="P6" s="227"/>
      <c r="Q6" s="225"/>
      <c r="R6" s="226"/>
      <c r="S6" s="227"/>
      <c r="T6" s="225"/>
      <c r="U6" s="226"/>
      <c r="V6" s="227"/>
      <c r="W6" s="225"/>
      <c r="X6" s="226"/>
      <c r="Y6" s="227"/>
      <c r="Z6" s="225"/>
      <c r="AA6" s="226"/>
      <c r="AB6" s="227"/>
      <c r="AC6" s="225"/>
      <c r="AD6" s="226"/>
      <c r="AE6" s="227"/>
      <c r="AF6" s="225"/>
      <c r="AG6" s="226"/>
      <c r="AH6" s="227"/>
    </row>
    <row r="7" spans="1:36" ht="22.5" customHeight="1" thickTop="1" thickBot="1">
      <c r="A7" s="1475" t="s">
        <v>219</v>
      </c>
      <c r="D7" s="34"/>
      <c r="E7" s="33"/>
      <c r="G7" s="34"/>
      <c r="H7" s="33"/>
      <c r="J7" s="34"/>
      <c r="K7" s="33"/>
      <c r="M7" s="34"/>
      <c r="N7" s="33"/>
      <c r="P7" s="34"/>
      <c r="Q7" s="33"/>
      <c r="S7" s="34"/>
      <c r="T7" s="33"/>
      <c r="V7" s="34"/>
      <c r="W7" s="33"/>
      <c r="Y7" s="34"/>
      <c r="Z7" s="33"/>
      <c r="AB7" s="34"/>
      <c r="AC7" s="33"/>
      <c r="AE7" s="34"/>
      <c r="AF7" s="33"/>
      <c r="AH7" s="34"/>
    </row>
    <row r="8" spans="1:36" ht="22.5" customHeight="1" thickTop="1" thickBot="1">
      <c r="A8" s="1475" t="s">
        <v>220</v>
      </c>
      <c r="B8" s="226"/>
      <c r="C8" s="226"/>
      <c r="D8" s="227"/>
      <c r="E8" s="225"/>
      <c r="F8" s="226"/>
      <c r="G8" s="227"/>
      <c r="H8" s="225"/>
      <c r="I8" s="226"/>
      <c r="J8" s="227"/>
      <c r="K8" s="225"/>
      <c r="L8" s="226"/>
      <c r="M8" s="227"/>
      <c r="N8" s="225"/>
      <c r="O8" s="226"/>
      <c r="P8" s="227"/>
      <c r="Q8" s="225"/>
      <c r="R8" s="226"/>
      <c r="S8" s="227"/>
      <c r="T8" s="225"/>
      <c r="U8" s="226"/>
      <c r="V8" s="227"/>
      <c r="W8" s="225"/>
      <c r="X8" s="226"/>
      <c r="Y8" s="227"/>
      <c r="Z8" s="225"/>
      <c r="AA8" s="226"/>
      <c r="AB8" s="227"/>
      <c r="AC8" s="225"/>
      <c r="AD8" s="226"/>
      <c r="AE8" s="227"/>
      <c r="AF8" s="225"/>
      <c r="AG8" s="226"/>
      <c r="AH8" s="227"/>
    </row>
    <row r="9" spans="1:36" ht="6.75" customHeight="1" thickTop="1" thickBot="1">
      <c r="A9" s="272"/>
      <c r="B9" s="479"/>
      <c r="C9" s="572"/>
      <c r="D9" s="478"/>
      <c r="E9" s="479"/>
      <c r="F9" s="572"/>
      <c r="G9" s="478"/>
      <c r="H9" s="479"/>
      <c r="I9" s="572"/>
      <c r="J9" s="478"/>
      <c r="K9" s="479"/>
      <c r="L9" s="572"/>
      <c r="M9" s="478"/>
      <c r="N9" s="479"/>
      <c r="O9" s="572"/>
      <c r="P9" s="478"/>
      <c r="Q9" s="479"/>
      <c r="R9" s="572"/>
      <c r="S9" s="478"/>
      <c r="T9" s="479"/>
      <c r="U9" s="572"/>
      <c r="V9" s="478"/>
      <c r="W9" s="479"/>
      <c r="X9" s="572"/>
      <c r="Y9" s="478"/>
      <c r="Z9" s="479"/>
      <c r="AA9" s="572"/>
      <c r="AB9" s="478"/>
      <c r="AC9" s="479"/>
      <c r="AD9" s="572"/>
      <c r="AE9" s="478"/>
      <c r="AF9" s="479"/>
      <c r="AG9" s="572"/>
      <c r="AH9" s="478"/>
    </row>
    <row r="10" spans="1:36" ht="24.95" customHeight="1" thickBot="1">
      <c r="A10" s="254" t="s">
        <v>140</v>
      </c>
      <c r="B10" s="1473"/>
      <c r="C10" s="1471"/>
      <c r="D10" s="1472"/>
      <c r="E10" s="1473"/>
      <c r="F10" s="1471"/>
      <c r="G10" s="1472"/>
      <c r="H10" s="1473"/>
      <c r="I10" s="1471"/>
      <c r="J10" s="1472"/>
      <c r="K10" s="1473"/>
      <c r="L10" s="1471"/>
      <c r="M10" s="1472"/>
      <c r="N10" s="1473"/>
      <c r="O10" s="1471"/>
      <c r="P10" s="1472"/>
      <c r="Q10" s="1473"/>
      <c r="R10" s="1471"/>
      <c r="S10" s="1472"/>
      <c r="T10" s="1473"/>
      <c r="U10" s="1471"/>
      <c r="V10" s="1472"/>
      <c r="W10" s="1473"/>
      <c r="X10" s="1471"/>
      <c r="Y10" s="1472"/>
      <c r="Z10" s="1473"/>
      <c r="AA10" s="1471"/>
      <c r="AB10" s="1472"/>
      <c r="AC10" s="1473"/>
      <c r="AD10" s="1471"/>
      <c r="AE10" s="1472"/>
      <c r="AF10" s="1473"/>
      <c r="AG10" s="1471"/>
      <c r="AH10" s="1472"/>
      <c r="AI10" s="299"/>
      <c r="AJ10" s="649"/>
    </row>
    <row r="11" spans="1:36" ht="24.95" customHeight="1" thickBot="1">
      <c r="A11" s="587" t="s">
        <v>857</v>
      </c>
      <c r="B11" s="556"/>
      <c r="C11" s="556"/>
      <c r="D11" s="558"/>
      <c r="E11" s="559"/>
      <c r="F11" s="557"/>
      <c r="G11" s="558"/>
      <c r="H11" s="559"/>
      <c r="I11" s="557"/>
      <c r="J11" s="558"/>
      <c r="K11" s="559"/>
      <c r="L11" s="557"/>
      <c r="M11" s="558"/>
      <c r="N11" s="559"/>
      <c r="O11" s="557"/>
      <c r="P11" s="558"/>
      <c r="Q11" s="559"/>
      <c r="R11" s="557"/>
      <c r="S11" s="558"/>
      <c r="T11" s="559"/>
      <c r="U11" s="557"/>
      <c r="V11" s="558"/>
      <c r="W11" s="559"/>
      <c r="X11" s="557"/>
      <c r="Y11" s="558"/>
      <c r="Z11" s="559"/>
      <c r="AA11" s="557"/>
      <c r="AB11" s="558"/>
      <c r="AC11" s="559"/>
      <c r="AD11" s="557"/>
      <c r="AE11" s="558"/>
      <c r="AF11" s="559"/>
      <c r="AG11" s="557"/>
      <c r="AH11" s="558"/>
      <c r="AI11" s="299"/>
      <c r="AJ11" s="649"/>
    </row>
    <row r="12" spans="1:36" ht="24.95" customHeight="1" thickBot="1">
      <c r="A12" s="588" t="s">
        <v>165</v>
      </c>
      <c r="B12" s="1473"/>
      <c r="C12" s="1470"/>
      <c r="D12" s="1472"/>
      <c r="E12" s="1473"/>
      <c r="F12" s="1471"/>
      <c r="G12" s="1472"/>
      <c r="H12" s="1473"/>
      <c r="I12" s="1471"/>
      <c r="J12" s="1472"/>
      <c r="K12" s="1473"/>
      <c r="L12" s="1471"/>
      <c r="M12" s="1472"/>
      <c r="N12" s="1473"/>
      <c r="O12" s="1471"/>
      <c r="P12" s="1472"/>
      <c r="Q12" s="1473"/>
      <c r="R12" s="1471"/>
      <c r="S12" s="1472"/>
      <c r="T12" s="1473"/>
      <c r="U12" s="1471"/>
      <c r="V12" s="1472"/>
      <c r="W12" s="1473"/>
      <c r="X12" s="1471"/>
      <c r="Y12" s="1472"/>
      <c r="Z12" s="1473"/>
      <c r="AA12" s="1471"/>
      <c r="AB12" s="1472"/>
      <c r="AC12" s="1473"/>
      <c r="AD12" s="1471"/>
      <c r="AE12" s="1472"/>
      <c r="AF12" s="1473"/>
      <c r="AG12" s="1471"/>
      <c r="AH12" s="1472"/>
      <c r="AI12" s="299"/>
      <c r="AJ12" s="284"/>
    </row>
    <row r="13" spans="1:36" ht="24.95" customHeight="1" thickBot="1">
      <c r="A13" s="670" t="s">
        <v>141</v>
      </c>
      <c r="B13" s="557"/>
      <c r="C13" s="556"/>
      <c r="D13" s="558"/>
      <c r="E13" s="559"/>
      <c r="F13" s="557"/>
      <c r="G13" s="558"/>
      <c r="H13" s="559"/>
      <c r="I13" s="557"/>
      <c r="J13" s="558"/>
      <c r="K13" s="559"/>
      <c r="L13" s="557"/>
      <c r="M13" s="558"/>
      <c r="N13" s="559"/>
      <c r="O13" s="557"/>
      <c r="P13" s="558"/>
      <c r="Q13" s="559"/>
      <c r="R13" s="557"/>
      <c r="S13" s="558"/>
      <c r="T13" s="559"/>
      <c r="U13" s="557"/>
      <c r="V13" s="558"/>
      <c r="W13" s="559"/>
      <c r="X13" s="557"/>
      <c r="Y13" s="558"/>
      <c r="Z13" s="559"/>
      <c r="AA13" s="557"/>
      <c r="AB13" s="558"/>
      <c r="AC13" s="559"/>
      <c r="AD13" s="557"/>
      <c r="AE13" s="558"/>
      <c r="AF13" s="559"/>
      <c r="AG13" s="557"/>
      <c r="AH13" s="558"/>
      <c r="AI13" s="299"/>
      <c r="AJ13" s="665"/>
    </row>
    <row r="14" spans="1:36" ht="24.95" customHeight="1" thickBot="1">
      <c r="A14" s="671" t="s">
        <v>142</v>
      </c>
      <c r="B14" s="557"/>
      <c r="C14" s="556"/>
      <c r="D14" s="558"/>
      <c r="E14" s="559"/>
      <c r="F14" s="557"/>
      <c r="G14" s="558"/>
      <c r="H14" s="559"/>
      <c r="I14" s="557"/>
      <c r="J14" s="558"/>
      <c r="K14" s="559"/>
      <c r="L14" s="557"/>
      <c r="M14" s="558"/>
      <c r="N14" s="559"/>
      <c r="O14" s="557"/>
      <c r="P14" s="558"/>
      <c r="Q14" s="559"/>
      <c r="R14" s="557"/>
      <c r="S14" s="558"/>
      <c r="T14" s="559"/>
      <c r="U14" s="557"/>
      <c r="V14" s="558"/>
      <c r="W14" s="559"/>
      <c r="X14" s="557"/>
      <c r="Y14" s="558"/>
      <c r="Z14" s="559"/>
      <c r="AA14" s="557"/>
      <c r="AB14" s="558"/>
      <c r="AC14" s="559"/>
      <c r="AD14" s="557"/>
      <c r="AE14" s="558"/>
      <c r="AF14" s="559"/>
      <c r="AG14" s="557"/>
      <c r="AH14" s="558"/>
      <c r="AI14" s="299"/>
      <c r="AJ14" s="648"/>
    </row>
    <row r="15" spans="1:36" ht="24.95" customHeight="1" thickBot="1">
      <c r="A15" s="671" t="s">
        <v>143</v>
      </c>
      <c r="B15" s="1471"/>
      <c r="C15" s="1470"/>
      <c r="D15" s="1472"/>
      <c r="E15" s="1473"/>
      <c r="F15" s="1471"/>
      <c r="G15" s="1472"/>
      <c r="H15" s="1473"/>
      <c r="I15" s="1471"/>
      <c r="J15" s="1472"/>
      <c r="K15" s="1473"/>
      <c r="L15" s="1471"/>
      <c r="M15" s="1472"/>
      <c r="N15" s="1473"/>
      <c r="O15" s="1471"/>
      <c r="P15" s="1472"/>
      <c r="Q15" s="1473"/>
      <c r="R15" s="1471"/>
      <c r="S15" s="1472"/>
      <c r="T15" s="1473"/>
      <c r="U15" s="1471"/>
      <c r="V15" s="1472"/>
      <c r="W15" s="1473"/>
      <c r="X15" s="1471"/>
      <c r="Y15" s="1472"/>
      <c r="Z15" s="1473"/>
      <c r="AA15" s="1471"/>
      <c r="AB15" s="1472"/>
      <c r="AC15" s="1473"/>
      <c r="AD15" s="1471"/>
      <c r="AE15" s="1472"/>
      <c r="AF15" s="1473"/>
      <c r="AG15" s="1471"/>
      <c r="AH15" s="1472"/>
      <c r="AI15" s="299"/>
      <c r="AJ15" s="648"/>
    </row>
    <row r="16" spans="1:36" ht="24.95" customHeight="1" thickBot="1">
      <c r="A16" s="592" t="s">
        <v>172</v>
      </c>
      <c r="B16" s="559"/>
      <c r="C16" s="556"/>
      <c r="D16" s="558"/>
      <c r="E16" s="559"/>
      <c r="F16" s="557"/>
      <c r="G16" s="558"/>
      <c r="H16" s="559"/>
      <c r="I16" s="557"/>
      <c r="J16" s="558"/>
      <c r="K16" s="559"/>
      <c r="L16" s="557"/>
      <c r="M16" s="558"/>
      <c r="N16" s="559"/>
      <c r="O16" s="557"/>
      <c r="P16" s="558"/>
      <c r="Q16" s="559"/>
      <c r="R16" s="557"/>
      <c r="S16" s="558"/>
      <c r="T16" s="559"/>
      <c r="U16" s="557"/>
      <c r="V16" s="558"/>
      <c r="W16" s="559"/>
      <c r="X16" s="557"/>
      <c r="Y16" s="558"/>
      <c r="Z16" s="559"/>
      <c r="AA16" s="557"/>
      <c r="AB16" s="558"/>
      <c r="AC16" s="559"/>
      <c r="AD16" s="557"/>
      <c r="AE16" s="558"/>
      <c r="AF16" s="559"/>
      <c r="AG16" s="557"/>
      <c r="AH16" s="558"/>
    </row>
    <row r="17" spans="1:36" ht="24.95" customHeight="1" thickBot="1">
      <c r="A17" s="591" t="s">
        <v>2182</v>
      </c>
      <c r="B17" s="559"/>
      <c r="C17" s="556"/>
      <c r="D17" s="558"/>
      <c r="E17" s="559"/>
      <c r="F17" s="557"/>
      <c r="G17" s="558"/>
      <c r="H17" s="559"/>
      <c r="I17" s="557"/>
      <c r="J17" s="558"/>
      <c r="K17" s="559"/>
      <c r="L17" s="557"/>
      <c r="M17" s="558"/>
      <c r="N17" s="559"/>
      <c r="O17" s="557"/>
      <c r="P17" s="558"/>
      <c r="Q17" s="559"/>
      <c r="R17" s="557"/>
      <c r="S17" s="558"/>
      <c r="T17" s="559"/>
      <c r="U17" s="557"/>
      <c r="V17" s="558"/>
      <c r="W17" s="559"/>
      <c r="X17" s="557"/>
      <c r="Y17" s="558"/>
      <c r="Z17" s="559"/>
      <c r="AA17" s="557"/>
      <c r="AB17" s="558"/>
      <c r="AC17" s="559"/>
      <c r="AD17" s="557"/>
      <c r="AE17" s="558"/>
      <c r="AF17" s="559"/>
      <c r="AG17" s="557"/>
      <c r="AH17" s="558"/>
    </row>
    <row r="18" spans="1:36" ht="24.95" customHeight="1" thickBot="1">
      <c r="A18" s="586" t="s">
        <v>144</v>
      </c>
      <c r="B18" s="557"/>
      <c r="C18" s="556"/>
      <c r="D18" s="558"/>
      <c r="E18" s="559"/>
      <c r="F18" s="557"/>
      <c r="G18" s="558"/>
      <c r="H18" s="559"/>
      <c r="I18" s="557"/>
      <c r="J18" s="558"/>
      <c r="K18" s="559"/>
      <c r="L18" s="557"/>
      <c r="M18" s="558"/>
      <c r="N18" s="559"/>
      <c r="O18" s="557"/>
      <c r="P18" s="558"/>
      <c r="Q18" s="559"/>
      <c r="R18" s="557"/>
      <c r="S18" s="558"/>
      <c r="T18" s="559"/>
      <c r="U18" s="557"/>
      <c r="V18" s="558"/>
      <c r="W18" s="559"/>
      <c r="X18" s="557"/>
      <c r="Y18" s="558"/>
      <c r="Z18" s="559"/>
      <c r="AA18" s="557"/>
      <c r="AB18" s="558"/>
      <c r="AC18" s="559"/>
      <c r="AD18" s="557"/>
      <c r="AE18" s="558"/>
      <c r="AF18" s="559"/>
      <c r="AG18" s="557"/>
      <c r="AH18" s="558"/>
      <c r="AI18" s="299"/>
      <c r="AJ18" s="284"/>
    </row>
    <row r="19" spans="1:36" ht="24.95" customHeight="1" thickBot="1">
      <c r="A19" s="672" t="s">
        <v>1646</v>
      </c>
      <c r="B19" s="557"/>
      <c r="C19" s="556"/>
      <c r="D19" s="558"/>
      <c r="E19" s="559"/>
      <c r="F19" s="557"/>
      <c r="G19" s="558"/>
      <c r="H19" s="559"/>
      <c r="I19" s="557"/>
      <c r="J19" s="558"/>
      <c r="K19" s="559"/>
      <c r="L19" s="557"/>
      <c r="M19" s="558"/>
      <c r="N19" s="559"/>
      <c r="O19" s="557"/>
      <c r="P19" s="558"/>
      <c r="Q19" s="559"/>
      <c r="R19" s="557"/>
      <c r="S19" s="558"/>
      <c r="T19" s="559"/>
      <c r="U19" s="557"/>
      <c r="V19" s="558"/>
      <c r="W19" s="559"/>
      <c r="X19" s="557"/>
      <c r="Y19" s="558"/>
      <c r="Z19" s="559"/>
      <c r="AA19" s="557"/>
      <c r="AB19" s="558"/>
      <c r="AC19" s="559"/>
      <c r="AD19" s="557"/>
      <c r="AE19" s="558"/>
      <c r="AF19" s="559"/>
      <c r="AG19" s="557"/>
      <c r="AH19" s="558"/>
      <c r="AI19" s="299"/>
      <c r="AJ19" s="284"/>
    </row>
    <row r="20" spans="1:36" ht="24.95" customHeight="1" thickBot="1">
      <c r="A20" s="586" t="s">
        <v>1323</v>
      </c>
      <c r="B20" s="557"/>
      <c r="C20" s="556"/>
      <c r="D20" s="558"/>
      <c r="E20" s="559"/>
      <c r="F20" s="557"/>
      <c r="G20" s="558"/>
      <c r="H20" s="559"/>
      <c r="I20" s="557"/>
      <c r="J20" s="558"/>
      <c r="K20" s="559"/>
      <c r="L20" s="557"/>
      <c r="M20" s="558"/>
      <c r="N20" s="559"/>
      <c r="O20" s="557"/>
      <c r="P20" s="558"/>
      <c r="Q20" s="559"/>
      <c r="R20" s="557"/>
      <c r="S20" s="558"/>
      <c r="T20" s="559"/>
      <c r="U20" s="557"/>
      <c r="V20" s="558"/>
      <c r="W20" s="559"/>
      <c r="X20" s="557"/>
      <c r="Y20" s="558"/>
      <c r="Z20" s="559"/>
      <c r="AA20" s="557"/>
      <c r="AB20" s="558"/>
      <c r="AC20" s="559"/>
      <c r="AD20" s="557"/>
      <c r="AE20" s="558"/>
      <c r="AF20" s="559"/>
      <c r="AG20" s="557"/>
      <c r="AH20" s="558"/>
      <c r="AI20" s="299"/>
      <c r="AJ20" s="284"/>
    </row>
    <row r="21" spans="1:36" ht="24.95" customHeight="1" thickBot="1">
      <c r="A21" s="586" t="s">
        <v>1324</v>
      </c>
      <c r="B21" s="557"/>
      <c r="C21" s="556"/>
      <c r="D21" s="558"/>
      <c r="E21" s="559"/>
      <c r="F21" s="557"/>
      <c r="G21" s="558"/>
      <c r="H21" s="559"/>
      <c r="I21" s="557"/>
      <c r="J21" s="558"/>
      <c r="K21" s="559"/>
      <c r="L21" s="557"/>
      <c r="M21" s="558"/>
      <c r="N21" s="559"/>
      <c r="O21" s="557"/>
      <c r="P21" s="558"/>
      <c r="Q21" s="559"/>
      <c r="R21" s="557"/>
      <c r="S21" s="558"/>
      <c r="T21" s="559"/>
      <c r="U21" s="557"/>
      <c r="V21" s="558"/>
      <c r="W21" s="559"/>
      <c r="X21" s="557"/>
      <c r="Y21" s="558"/>
      <c r="Z21" s="559"/>
      <c r="AA21" s="557"/>
      <c r="AB21" s="558"/>
      <c r="AC21" s="559"/>
      <c r="AD21" s="557"/>
      <c r="AE21" s="558"/>
      <c r="AF21" s="559"/>
      <c r="AG21" s="557"/>
      <c r="AH21" s="558"/>
      <c r="AI21" s="299"/>
      <c r="AJ21" s="284"/>
    </row>
    <row r="22" spans="1:36" ht="24.95" customHeight="1" thickBot="1">
      <c r="A22" s="586" t="s">
        <v>146</v>
      </c>
      <c r="B22" s="557"/>
      <c r="C22" s="556"/>
      <c r="D22" s="558"/>
      <c r="E22" s="559"/>
      <c r="F22" s="557"/>
      <c r="G22" s="558"/>
      <c r="H22" s="559"/>
      <c r="I22" s="557"/>
      <c r="J22" s="558"/>
      <c r="K22" s="559"/>
      <c r="L22" s="557"/>
      <c r="M22" s="558"/>
      <c r="N22" s="559"/>
      <c r="O22" s="557"/>
      <c r="P22" s="558"/>
      <c r="Q22" s="559"/>
      <c r="R22" s="557"/>
      <c r="S22" s="558"/>
      <c r="T22" s="559"/>
      <c r="U22" s="557"/>
      <c r="V22" s="558"/>
      <c r="W22" s="559"/>
      <c r="X22" s="557"/>
      <c r="Y22" s="558"/>
      <c r="Z22" s="559"/>
      <c r="AA22" s="557"/>
      <c r="AB22" s="558"/>
      <c r="AC22" s="559"/>
      <c r="AD22" s="557"/>
      <c r="AE22" s="558"/>
      <c r="AF22" s="559"/>
      <c r="AG22" s="557"/>
      <c r="AH22" s="558"/>
      <c r="AI22" s="299"/>
      <c r="AJ22" s="284"/>
    </row>
    <row r="23" spans="1:36" ht="24.95" customHeight="1" thickBot="1">
      <c r="A23" s="671" t="s">
        <v>147</v>
      </c>
      <c r="B23" s="557"/>
      <c r="C23" s="556"/>
      <c r="D23" s="558"/>
      <c r="E23" s="559"/>
      <c r="F23" s="557"/>
      <c r="G23" s="558"/>
      <c r="H23" s="559"/>
      <c r="I23" s="557"/>
      <c r="J23" s="558"/>
      <c r="K23" s="559"/>
      <c r="L23" s="557"/>
      <c r="M23" s="558"/>
      <c r="N23" s="559"/>
      <c r="O23" s="557"/>
      <c r="P23" s="558"/>
      <c r="Q23" s="559"/>
      <c r="R23" s="557"/>
      <c r="S23" s="558"/>
      <c r="T23" s="559"/>
      <c r="U23" s="557"/>
      <c r="V23" s="558"/>
      <c r="W23" s="559"/>
      <c r="X23" s="557"/>
      <c r="Y23" s="558"/>
      <c r="Z23" s="559"/>
      <c r="AA23" s="557"/>
      <c r="AB23" s="558"/>
      <c r="AC23" s="559"/>
      <c r="AD23" s="557"/>
      <c r="AE23" s="558"/>
      <c r="AF23" s="559"/>
      <c r="AG23" s="557"/>
      <c r="AH23" s="558"/>
      <c r="AI23" s="299"/>
      <c r="AJ23" s="284"/>
    </row>
    <row r="24" spans="1:36" ht="24.95" customHeight="1" thickBot="1">
      <c r="A24" s="586" t="s">
        <v>1647</v>
      </c>
      <c r="B24" s="1473"/>
      <c r="C24" s="1470"/>
      <c r="D24" s="1472"/>
      <c r="E24" s="1473"/>
      <c r="F24" s="1471"/>
      <c r="G24" s="1472"/>
      <c r="H24" s="1473"/>
      <c r="I24" s="1471"/>
      <c r="J24" s="1472"/>
      <c r="K24" s="1473"/>
      <c r="L24" s="1471"/>
      <c r="M24" s="1472"/>
      <c r="N24" s="1473"/>
      <c r="O24" s="1471"/>
      <c r="P24" s="1472"/>
      <c r="Q24" s="1473"/>
      <c r="R24" s="1471"/>
      <c r="S24" s="1472"/>
      <c r="T24" s="1473"/>
      <c r="U24" s="1471"/>
      <c r="V24" s="1472"/>
      <c r="W24" s="1473"/>
      <c r="X24" s="1471"/>
      <c r="Y24" s="1472"/>
      <c r="Z24" s="1473"/>
      <c r="AA24" s="1471"/>
      <c r="AB24" s="1472"/>
      <c r="AC24" s="1473"/>
      <c r="AD24" s="1471"/>
      <c r="AE24" s="1472"/>
      <c r="AF24" s="1473"/>
      <c r="AG24" s="1471"/>
      <c r="AH24" s="1472"/>
      <c r="AI24" s="299"/>
      <c r="AJ24" s="648"/>
    </row>
    <row r="25" spans="1:36" ht="24.95" customHeight="1" thickBot="1">
      <c r="A25" s="672" t="s">
        <v>148</v>
      </c>
      <c r="B25" s="559"/>
      <c r="C25" s="556"/>
      <c r="D25" s="558"/>
      <c r="E25" s="559"/>
      <c r="F25" s="557"/>
      <c r="G25" s="558"/>
      <c r="H25" s="559"/>
      <c r="I25" s="557"/>
      <c r="J25" s="558"/>
      <c r="K25" s="559"/>
      <c r="L25" s="557"/>
      <c r="M25" s="558"/>
      <c r="N25" s="559"/>
      <c r="O25" s="557"/>
      <c r="P25" s="558"/>
      <c r="Q25" s="559"/>
      <c r="R25" s="557"/>
      <c r="S25" s="558"/>
      <c r="T25" s="559"/>
      <c r="U25" s="557"/>
      <c r="V25" s="558"/>
      <c r="W25" s="559"/>
      <c r="X25" s="557"/>
      <c r="Y25" s="558"/>
      <c r="Z25" s="559"/>
      <c r="AA25" s="557"/>
      <c r="AB25" s="558"/>
      <c r="AC25" s="559"/>
      <c r="AD25" s="557"/>
      <c r="AE25" s="558"/>
      <c r="AF25" s="559"/>
      <c r="AG25" s="557"/>
      <c r="AH25" s="558"/>
      <c r="AI25" s="299"/>
      <c r="AJ25" s="284"/>
    </row>
    <row r="26" spans="1:36" ht="24.95" customHeight="1" thickBot="1">
      <c r="A26" s="592" t="s">
        <v>173</v>
      </c>
      <c r="B26" s="559"/>
      <c r="C26" s="556"/>
      <c r="D26" s="558"/>
      <c r="E26" s="559"/>
      <c r="F26" s="557"/>
      <c r="G26" s="558"/>
      <c r="H26" s="559"/>
      <c r="I26" s="557"/>
      <c r="J26" s="558"/>
      <c r="K26" s="559"/>
      <c r="L26" s="557"/>
      <c r="M26" s="558"/>
      <c r="N26" s="559"/>
      <c r="O26" s="557"/>
      <c r="P26" s="558"/>
      <c r="Q26" s="559"/>
      <c r="R26" s="557"/>
      <c r="S26" s="558"/>
      <c r="T26" s="559"/>
      <c r="U26" s="557"/>
      <c r="V26" s="558"/>
      <c r="W26" s="559"/>
      <c r="X26" s="557"/>
      <c r="Y26" s="558"/>
      <c r="Z26" s="559"/>
      <c r="AA26" s="557"/>
      <c r="AB26" s="558"/>
      <c r="AC26" s="559"/>
      <c r="AD26" s="557"/>
      <c r="AE26" s="558"/>
      <c r="AF26" s="559"/>
      <c r="AG26" s="557"/>
      <c r="AH26" s="558"/>
    </row>
    <row r="27" spans="1:36" ht="24.95" customHeight="1" thickBot="1">
      <c r="A27" s="586" t="s">
        <v>149</v>
      </c>
      <c r="B27" s="559"/>
      <c r="C27" s="556"/>
      <c r="D27" s="558"/>
      <c r="E27" s="559"/>
      <c r="F27" s="557"/>
      <c r="G27" s="558"/>
      <c r="H27" s="559"/>
      <c r="I27" s="557"/>
      <c r="J27" s="558"/>
      <c r="K27" s="559"/>
      <c r="L27" s="557"/>
      <c r="M27" s="558"/>
      <c r="N27" s="559"/>
      <c r="O27" s="557"/>
      <c r="P27" s="558"/>
      <c r="Q27" s="559"/>
      <c r="R27" s="557"/>
      <c r="S27" s="558"/>
      <c r="T27" s="559"/>
      <c r="U27" s="557"/>
      <c r="V27" s="558"/>
      <c r="W27" s="559"/>
      <c r="X27" s="557"/>
      <c r="Y27" s="558"/>
      <c r="Z27" s="559"/>
      <c r="AA27" s="557"/>
      <c r="AB27" s="558"/>
      <c r="AC27" s="559"/>
      <c r="AD27" s="557"/>
      <c r="AE27" s="558"/>
      <c r="AF27" s="559"/>
      <c r="AG27" s="557"/>
      <c r="AH27" s="558"/>
      <c r="AI27" s="299"/>
      <c r="AJ27" s="641"/>
    </row>
    <row r="28" spans="1:36" ht="24.95" customHeight="1" thickBot="1">
      <c r="A28" s="586" t="s">
        <v>1952</v>
      </c>
      <c r="B28" s="559"/>
      <c r="C28" s="556"/>
      <c r="D28" s="558"/>
      <c r="E28" s="559"/>
      <c r="F28" s="557"/>
      <c r="G28" s="558"/>
      <c r="H28" s="559"/>
      <c r="I28" s="557"/>
      <c r="J28" s="558"/>
      <c r="K28" s="559"/>
      <c r="L28" s="557"/>
      <c r="M28" s="558"/>
      <c r="N28" s="559"/>
      <c r="O28" s="557"/>
      <c r="P28" s="558"/>
      <c r="Q28" s="559"/>
      <c r="R28" s="557"/>
      <c r="S28" s="558"/>
      <c r="T28" s="559"/>
      <c r="U28" s="557"/>
      <c r="V28" s="558"/>
      <c r="W28" s="559"/>
      <c r="X28" s="557"/>
      <c r="Y28" s="558"/>
      <c r="Z28" s="559"/>
      <c r="AA28" s="557"/>
      <c r="AB28" s="558"/>
      <c r="AC28" s="559"/>
      <c r="AD28" s="557"/>
      <c r="AE28" s="558"/>
      <c r="AF28" s="559"/>
      <c r="AG28" s="557"/>
      <c r="AH28" s="558"/>
      <c r="AI28" s="299"/>
      <c r="AJ28" s="284"/>
    </row>
    <row r="29" spans="1:36" ht="24.95" customHeight="1" thickBot="1">
      <c r="A29" s="586" t="s">
        <v>1953</v>
      </c>
      <c r="B29" s="559"/>
      <c r="C29" s="556"/>
      <c r="D29" s="558"/>
      <c r="E29" s="559"/>
      <c r="F29" s="557"/>
      <c r="G29" s="558"/>
      <c r="H29" s="559"/>
      <c r="I29" s="557"/>
      <c r="J29" s="558"/>
      <c r="K29" s="559"/>
      <c r="L29" s="557"/>
      <c r="M29" s="558"/>
      <c r="N29" s="559"/>
      <c r="O29" s="557"/>
      <c r="P29" s="558"/>
      <c r="Q29" s="559"/>
      <c r="R29" s="557"/>
      <c r="S29" s="558"/>
      <c r="T29" s="559"/>
      <c r="U29" s="557"/>
      <c r="V29" s="558"/>
      <c r="W29" s="559"/>
      <c r="X29" s="557"/>
      <c r="Y29" s="558"/>
      <c r="Z29" s="559"/>
      <c r="AA29" s="557"/>
      <c r="AB29" s="558"/>
      <c r="AC29" s="559"/>
      <c r="AD29" s="557"/>
      <c r="AE29" s="558"/>
      <c r="AF29" s="559"/>
      <c r="AG29" s="557"/>
      <c r="AH29" s="558"/>
      <c r="AI29" s="299"/>
      <c r="AJ29" s="284"/>
    </row>
    <row r="30" spans="1:36" ht="24.95" customHeight="1" thickBot="1">
      <c r="A30" s="589" t="s">
        <v>166</v>
      </c>
      <c r="B30" s="559"/>
      <c r="C30" s="556"/>
      <c r="D30" s="558"/>
      <c r="E30" s="559"/>
      <c r="F30" s="557"/>
      <c r="G30" s="558"/>
      <c r="H30" s="559"/>
      <c r="I30" s="557"/>
      <c r="J30" s="558"/>
      <c r="K30" s="559"/>
      <c r="L30" s="557"/>
      <c r="M30" s="558"/>
      <c r="N30" s="559"/>
      <c r="O30" s="557"/>
      <c r="P30" s="558"/>
      <c r="Q30" s="559"/>
      <c r="R30" s="557"/>
      <c r="S30" s="558"/>
      <c r="T30" s="559"/>
      <c r="U30" s="557"/>
      <c r="V30" s="558"/>
      <c r="W30" s="559"/>
      <c r="X30" s="557"/>
      <c r="Y30" s="558"/>
      <c r="Z30" s="559"/>
      <c r="AA30" s="557"/>
      <c r="AB30" s="558"/>
      <c r="AC30" s="559"/>
      <c r="AD30" s="557"/>
      <c r="AE30" s="558"/>
      <c r="AF30" s="559"/>
      <c r="AG30" s="557"/>
      <c r="AH30" s="558"/>
    </row>
    <row r="31" spans="1:36" ht="24.95" customHeight="1" thickBot="1">
      <c r="A31" s="586" t="s">
        <v>150</v>
      </c>
      <c r="B31" s="559"/>
      <c r="C31" s="556"/>
      <c r="D31" s="558"/>
      <c r="E31" s="559"/>
      <c r="F31" s="557"/>
      <c r="G31" s="558"/>
      <c r="H31" s="559"/>
      <c r="I31" s="557"/>
      <c r="J31" s="558"/>
      <c r="K31" s="559"/>
      <c r="L31" s="557"/>
      <c r="M31" s="558"/>
      <c r="N31" s="559"/>
      <c r="O31" s="557"/>
      <c r="P31" s="558"/>
      <c r="Q31" s="559"/>
      <c r="R31" s="557"/>
      <c r="S31" s="558"/>
      <c r="T31" s="559"/>
      <c r="U31" s="557"/>
      <c r="V31" s="558"/>
      <c r="W31" s="559"/>
      <c r="X31" s="557"/>
      <c r="Y31" s="558"/>
      <c r="Z31" s="559"/>
      <c r="AA31" s="557"/>
      <c r="AB31" s="558"/>
      <c r="AC31" s="559"/>
      <c r="AD31" s="557"/>
      <c r="AE31" s="558"/>
      <c r="AF31" s="559"/>
      <c r="AG31" s="557"/>
      <c r="AH31" s="558"/>
      <c r="AI31" s="299"/>
      <c r="AJ31" s="284"/>
    </row>
    <row r="32" spans="1:36" ht="24.95" customHeight="1" thickBot="1">
      <c r="A32" s="586" t="s">
        <v>151</v>
      </c>
      <c r="B32" s="559"/>
      <c r="C32" s="556"/>
      <c r="D32" s="558"/>
      <c r="E32" s="559"/>
      <c r="F32" s="557"/>
      <c r="G32" s="558"/>
      <c r="H32" s="559"/>
      <c r="I32" s="557"/>
      <c r="J32" s="558"/>
      <c r="K32" s="559"/>
      <c r="L32" s="557"/>
      <c r="M32" s="558"/>
      <c r="N32" s="559"/>
      <c r="O32" s="557"/>
      <c r="P32" s="558"/>
      <c r="Q32" s="559"/>
      <c r="R32" s="557"/>
      <c r="S32" s="558"/>
      <c r="T32" s="559"/>
      <c r="U32" s="557"/>
      <c r="V32" s="558"/>
      <c r="W32" s="559"/>
      <c r="X32" s="557"/>
      <c r="Y32" s="558"/>
      <c r="Z32" s="559"/>
      <c r="AA32" s="557"/>
      <c r="AB32" s="558"/>
      <c r="AC32" s="559"/>
      <c r="AD32" s="557"/>
      <c r="AE32" s="558"/>
      <c r="AF32" s="559"/>
      <c r="AG32" s="557"/>
      <c r="AH32" s="558"/>
      <c r="AI32" s="299"/>
      <c r="AJ32" s="284"/>
    </row>
    <row r="33" spans="1:36" ht="24.95" customHeight="1" thickBot="1">
      <c r="A33" s="671" t="s">
        <v>152</v>
      </c>
      <c r="B33" s="559"/>
      <c r="C33" s="556"/>
      <c r="D33" s="558"/>
      <c r="E33" s="559"/>
      <c r="F33" s="557"/>
      <c r="G33" s="558"/>
      <c r="H33" s="559"/>
      <c r="I33" s="557"/>
      <c r="J33" s="558"/>
      <c r="K33" s="559"/>
      <c r="L33" s="557"/>
      <c r="M33" s="558"/>
      <c r="N33" s="559"/>
      <c r="O33" s="557"/>
      <c r="P33" s="558"/>
      <c r="Q33" s="559"/>
      <c r="R33" s="557"/>
      <c r="S33" s="558"/>
      <c r="T33" s="559"/>
      <c r="U33" s="557"/>
      <c r="V33" s="558"/>
      <c r="W33" s="559"/>
      <c r="X33" s="557"/>
      <c r="Y33" s="558"/>
      <c r="Z33" s="559"/>
      <c r="AA33" s="557"/>
      <c r="AB33" s="558"/>
      <c r="AC33" s="559"/>
      <c r="AD33" s="557"/>
      <c r="AE33" s="558"/>
      <c r="AF33" s="559"/>
      <c r="AG33" s="557"/>
      <c r="AH33" s="558"/>
      <c r="AI33" s="299"/>
      <c r="AJ33" s="284"/>
    </row>
    <row r="34" spans="1:36" ht="24.95" customHeight="1" thickBot="1">
      <c r="A34" s="586" t="s">
        <v>153</v>
      </c>
      <c r="B34" s="559"/>
      <c r="C34" s="556"/>
      <c r="D34" s="558"/>
      <c r="E34" s="559"/>
      <c r="F34" s="557"/>
      <c r="G34" s="558"/>
      <c r="H34" s="559"/>
      <c r="I34" s="557"/>
      <c r="J34" s="558"/>
      <c r="K34" s="559"/>
      <c r="L34" s="557"/>
      <c r="M34" s="558"/>
      <c r="N34" s="559"/>
      <c r="O34" s="557"/>
      <c r="P34" s="558"/>
      <c r="Q34" s="559"/>
      <c r="R34" s="557"/>
      <c r="S34" s="558"/>
      <c r="T34" s="559"/>
      <c r="U34" s="557"/>
      <c r="V34" s="558"/>
      <c r="W34" s="559"/>
      <c r="X34" s="557"/>
      <c r="Y34" s="558"/>
      <c r="Z34" s="559"/>
      <c r="AA34" s="557"/>
      <c r="AB34" s="558"/>
      <c r="AC34" s="559"/>
      <c r="AD34" s="557"/>
      <c r="AE34" s="558"/>
      <c r="AF34" s="559"/>
      <c r="AG34" s="557"/>
      <c r="AH34" s="558"/>
      <c r="AI34" s="299"/>
      <c r="AJ34" s="284"/>
    </row>
    <row r="35" spans="1:36" ht="24.95" customHeight="1" thickBot="1">
      <c r="A35" s="586" t="s">
        <v>154</v>
      </c>
      <c r="B35" s="559"/>
      <c r="C35" s="556"/>
      <c r="D35" s="558"/>
      <c r="E35" s="559"/>
      <c r="F35" s="557"/>
      <c r="G35" s="558"/>
      <c r="H35" s="559"/>
      <c r="I35" s="557"/>
      <c r="J35" s="558"/>
      <c r="K35" s="559"/>
      <c r="L35" s="557"/>
      <c r="M35" s="558"/>
      <c r="N35" s="559"/>
      <c r="O35" s="557"/>
      <c r="P35" s="558"/>
      <c r="Q35" s="559"/>
      <c r="R35" s="557"/>
      <c r="S35" s="558"/>
      <c r="T35" s="559"/>
      <c r="U35" s="557"/>
      <c r="V35" s="558"/>
      <c r="W35" s="559"/>
      <c r="X35" s="557"/>
      <c r="Y35" s="558"/>
      <c r="Z35" s="559"/>
      <c r="AA35" s="557"/>
      <c r="AB35" s="558"/>
      <c r="AC35" s="559"/>
      <c r="AD35" s="557"/>
      <c r="AE35" s="558"/>
      <c r="AF35" s="559"/>
      <c r="AG35" s="557"/>
      <c r="AH35" s="558"/>
      <c r="AI35" s="299"/>
      <c r="AJ35" s="284"/>
    </row>
    <row r="36" spans="1:36" ht="24.95" customHeight="1" thickBot="1">
      <c r="A36" s="672" t="s">
        <v>155</v>
      </c>
      <c r="B36" s="559"/>
      <c r="C36" s="556"/>
      <c r="D36" s="558"/>
      <c r="E36" s="559"/>
      <c r="F36" s="557"/>
      <c r="G36" s="558"/>
      <c r="H36" s="559"/>
      <c r="I36" s="557"/>
      <c r="J36" s="558"/>
      <c r="K36" s="559"/>
      <c r="L36" s="557"/>
      <c r="M36" s="558"/>
      <c r="N36" s="559"/>
      <c r="O36" s="557"/>
      <c r="P36" s="558"/>
      <c r="Q36" s="559"/>
      <c r="R36" s="557"/>
      <c r="S36" s="558"/>
      <c r="T36" s="559"/>
      <c r="U36" s="557"/>
      <c r="V36" s="558"/>
      <c r="W36" s="559"/>
      <c r="X36" s="557"/>
      <c r="Y36" s="558"/>
      <c r="Z36" s="559"/>
      <c r="AA36" s="557"/>
      <c r="AB36" s="558"/>
      <c r="AC36" s="559"/>
      <c r="AD36" s="557"/>
      <c r="AE36" s="558"/>
      <c r="AF36" s="559"/>
      <c r="AG36" s="557"/>
      <c r="AH36" s="558"/>
      <c r="AI36" s="299"/>
      <c r="AJ36" s="648"/>
    </row>
    <row r="37" spans="1:36" ht="24.95" customHeight="1" thickBot="1">
      <c r="A37" s="586" t="s">
        <v>156</v>
      </c>
      <c r="B37" s="1473"/>
      <c r="C37" s="1470"/>
      <c r="D37" s="1472"/>
      <c r="E37" s="1473"/>
      <c r="F37" s="1471"/>
      <c r="G37" s="1472"/>
      <c r="H37" s="1473"/>
      <c r="I37" s="1471"/>
      <c r="J37" s="1472"/>
      <c r="K37" s="1473"/>
      <c r="L37" s="1471"/>
      <c r="M37" s="1472"/>
      <c r="N37" s="1473"/>
      <c r="O37" s="1471"/>
      <c r="P37" s="1472"/>
      <c r="Q37" s="1473"/>
      <c r="R37" s="1471"/>
      <c r="S37" s="1472"/>
      <c r="T37" s="1473"/>
      <c r="U37" s="1471"/>
      <c r="V37" s="1472"/>
      <c r="W37" s="1473"/>
      <c r="X37" s="1471"/>
      <c r="Y37" s="1472"/>
      <c r="Z37" s="1473"/>
      <c r="AA37" s="1471"/>
      <c r="AB37" s="1472"/>
      <c r="AC37" s="1473"/>
      <c r="AD37" s="1471"/>
      <c r="AE37" s="1472"/>
      <c r="AF37" s="1473"/>
      <c r="AG37" s="1471"/>
      <c r="AH37" s="1472"/>
      <c r="AI37" s="299"/>
      <c r="AJ37" s="284"/>
    </row>
    <row r="38" spans="1:36" ht="24.95" customHeight="1" thickBot="1">
      <c r="A38" s="590" t="s">
        <v>168</v>
      </c>
      <c r="B38" s="1473"/>
      <c r="C38" s="1470"/>
      <c r="D38" s="1472"/>
      <c r="E38" s="1473"/>
      <c r="F38" s="1471"/>
      <c r="G38" s="1472"/>
      <c r="H38" s="1473"/>
      <c r="I38" s="1471"/>
      <c r="J38" s="1472"/>
      <c r="K38" s="1473"/>
      <c r="L38" s="1471"/>
      <c r="M38" s="1472"/>
      <c r="N38" s="1473"/>
      <c r="O38" s="1471"/>
      <c r="P38" s="1472"/>
      <c r="Q38" s="1473"/>
      <c r="R38" s="1471"/>
      <c r="S38" s="1472"/>
      <c r="T38" s="1473"/>
      <c r="U38" s="1471"/>
      <c r="V38" s="1472"/>
      <c r="W38" s="1473"/>
      <c r="X38" s="1471"/>
      <c r="Y38" s="1472"/>
      <c r="Z38" s="1473"/>
      <c r="AA38" s="1471"/>
      <c r="AB38" s="1472"/>
      <c r="AC38" s="1473"/>
      <c r="AD38" s="1471"/>
      <c r="AE38" s="1472"/>
      <c r="AF38" s="1473"/>
      <c r="AG38" s="1471"/>
      <c r="AH38" s="1472"/>
    </row>
    <row r="39" spans="1:36" ht="24.95" customHeight="1" thickBot="1">
      <c r="A39" s="586" t="s">
        <v>1325</v>
      </c>
      <c r="B39" s="559"/>
      <c r="C39" s="556"/>
      <c r="D39" s="558"/>
      <c r="E39" s="559"/>
      <c r="F39" s="557"/>
      <c r="G39" s="558"/>
      <c r="H39" s="559"/>
      <c r="I39" s="557"/>
      <c r="J39" s="558"/>
      <c r="K39" s="559"/>
      <c r="L39" s="557"/>
      <c r="M39" s="558"/>
      <c r="N39" s="559"/>
      <c r="O39" s="557"/>
      <c r="P39" s="558"/>
      <c r="Q39" s="559"/>
      <c r="R39" s="557"/>
      <c r="S39" s="558"/>
      <c r="T39" s="559"/>
      <c r="U39" s="557"/>
      <c r="V39" s="558"/>
      <c r="W39" s="559"/>
      <c r="X39" s="557"/>
      <c r="Y39" s="558"/>
      <c r="Z39" s="559"/>
      <c r="AA39" s="557"/>
      <c r="AB39" s="558"/>
      <c r="AC39" s="559"/>
      <c r="AD39" s="557"/>
      <c r="AE39" s="558"/>
      <c r="AF39" s="559"/>
      <c r="AG39" s="557"/>
      <c r="AH39" s="558"/>
      <c r="AI39" s="299"/>
      <c r="AJ39" s="649"/>
    </row>
    <row r="40" spans="1:36" ht="24.95" customHeight="1" thickBot="1">
      <c r="A40" s="586" t="s">
        <v>1326</v>
      </c>
      <c r="B40" s="559"/>
      <c r="C40" s="556"/>
      <c r="D40" s="558"/>
      <c r="E40" s="559"/>
      <c r="F40" s="557"/>
      <c r="G40" s="558"/>
      <c r="H40" s="559"/>
      <c r="I40" s="557"/>
      <c r="J40" s="558"/>
      <c r="K40" s="559"/>
      <c r="L40" s="557"/>
      <c r="M40" s="558"/>
      <c r="N40" s="559"/>
      <c r="O40" s="557"/>
      <c r="P40" s="558"/>
      <c r="Q40" s="559"/>
      <c r="R40" s="557"/>
      <c r="S40" s="558"/>
      <c r="T40" s="559"/>
      <c r="U40" s="557"/>
      <c r="V40" s="558"/>
      <c r="W40" s="559"/>
      <c r="X40" s="557"/>
      <c r="Y40" s="558"/>
      <c r="Z40" s="559"/>
      <c r="AA40" s="557"/>
      <c r="AB40" s="558"/>
      <c r="AC40" s="559"/>
      <c r="AD40" s="557"/>
      <c r="AE40" s="558"/>
      <c r="AF40" s="559"/>
      <c r="AG40" s="557"/>
      <c r="AH40" s="558"/>
      <c r="AI40" s="299"/>
      <c r="AJ40" s="649"/>
    </row>
    <row r="41" spans="1:36" ht="24.95" customHeight="1" thickBot="1">
      <c r="A41" s="587" t="s">
        <v>157</v>
      </c>
      <c r="B41" s="1473"/>
      <c r="C41" s="1470"/>
      <c r="D41" s="1472"/>
      <c r="E41" s="1473"/>
      <c r="F41" s="1471"/>
      <c r="G41" s="1472"/>
      <c r="H41" s="1473"/>
      <c r="I41" s="1471"/>
      <c r="J41" s="1472"/>
      <c r="K41" s="1473"/>
      <c r="L41" s="1471"/>
      <c r="M41" s="1472"/>
      <c r="N41" s="1473"/>
      <c r="O41" s="1471"/>
      <c r="P41" s="1472"/>
      <c r="Q41" s="1473"/>
      <c r="R41" s="1471"/>
      <c r="S41" s="1472"/>
      <c r="T41" s="1473"/>
      <c r="U41" s="1471"/>
      <c r="V41" s="1472"/>
      <c r="W41" s="1473"/>
      <c r="X41" s="1471"/>
      <c r="Y41" s="1472"/>
      <c r="Z41" s="1473"/>
      <c r="AA41" s="1471"/>
      <c r="AB41" s="1472"/>
      <c r="AC41" s="1473"/>
      <c r="AD41" s="1471"/>
      <c r="AE41" s="1472"/>
      <c r="AF41" s="1473"/>
      <c r="AG41" s="1471"/>
      <c r="AH41" s="1472"/>
      <c r="AI41" s="299"/>
      <c r="AJ41" s="649"/>
    </row>
    <row r="42" spans="1:36" ht="24.95" customHeight="1" thickBot="1">
      <c r="A42" s="587" t="s">
        <v>158</v>
      </c>
      <c r="B42" s="559"/>
      <c r="C42" s="556"/>
      <c r="D42" s="558"/>
      <c r="E42" s="559"/>
      <c r="F42" s="557"/>
      <c r="G42" s="558"/>
      <c r="H42" s="559"/>
      <c r="I42" s="557"/>
      <c r="J42" s="558"/>
      <c r="K42" s="559"/>
      <c r="L42" s="557"/>
      <c r="M42" s="558"/>
      <c r="N42" s="559"/>
      <c r="O42" s="557"/>
      <c r="P42" s="558"/>
      <c r="Q42" s="559"/>
      <c r="R42" s="557"/>
      <c r="S42" s="558"/>
      <c r="T42" s="559"/>
      <c r="U42" s="557"/>
      <c r="V42" s="558"/>
      <c r="W42" s="559"/>
      <c r="X42" s="557"/>
      <c r="Y42" s="558"/>
      <c r="Z42" s="559"/>
      <c r="AA42" s="557"/>
      <c r="AB42" s="558"/>
      <c r="AC42" s="559"/>
      <c r="AD42" s="557"/>
      <c r="AE42" s="558"/>
      <c r="AF42" s="559"/>
      <c r="AG42" s="557"/>
      <c r="AH42" s="558"/>
      <c r="AI42" s="299"/>
      <c r="AJ42" s="284"/>
    </row>
    <row r="43" spans="1:36" ht="24.95" customHeight="1" thickBot="1">
      <c r="A43" s="587" t="s">
        <v>858</v>
      </c>
      <c r="B43" s="1473"/>
      <c r="C43" s="1470"/>
      <c r="D43" s="1472"/>
      <c r="E43" s="1473"/>
      <c r="F43" s="1471"/>
      <c r="G43" s="1472"/>
      <c r="H43" s="1473"/>
      <c r="I43" s="1471"/>
      <c r="J43" s="1472"/>
      <c r="K43" s="1473"/>
      <c r="L43" s="1471"/>
      <c r="M43" s="1472"/>
      <c r="N43" s="1473"/>
      <c r="O43" s="1471"/>
      <c r="P43" s="1472"/>
      <c r="Q43" s="1473"/>
      <c r="R43" s="1471"/>
      <c r="S43" s="1472"/>
      <c r="T43" s="1473"/>
      <c r="U43" s="1471"/>
      <c r="V43" s="1472"/>
      <c r="W43" s="1473"/>
      <c r="X43" s="1471"/>
      <c r="Y43" s="1472"/>
      <c r="Z43" s="1473"/>
      <c r="AA43" s="1471"/>
      <c r="AB43" s="1472"/>
      <c r="AC43" s="1473"/>
      <c r="AD43" s="1471"/>
      <c r="AE43" s="1472"/>
      <c r="AF43" s="1473"/>
      <c r="AG43" s="1471"/>
      <c r="AH43" s="1472"/>
      <c r="AI43" s="299"/>
      <c r="AJ43" s="284"/>
    </row>
    <row r="44" spans="1:36" ht="24.95" customHeight="1" thickBot="1">
      <c r="A44" s="586" t="s">
        <v>1319</v>
      </c>
      <c r="B44" s="1473"/>
      <c r="C44" s="1470"/>
      <c r="D44" s="1472"/>
      <c r="E44" s="1473"/>
      <c r="F44" s="1471"/>
      <c r="G44" s="1472"/>
      <c r="H44" s="1473"/>
      <c r="I44" s="1471"/>
      <c r="J44" s="1472"/>
      <c r="K44" s="1473"/>
      <c r="L44" s="1471"/>
      <c r="M44" s="1472"/>
      <c r="N44" s="1473"/>
      <c r="O44" s="1471"/>
      <c r="P44" s="1472"/>
      <c r="Q44" s="1473"/>
      <c r="R44" s="1471"/>
      <c r="S44" s="1472"/>
      <c r="T44" s="1473"/>
      <c r="U44" s="1471"/>
      <c r="V44" s="1472"/>
      <c r="W44" s="1473"/>
      <c r="X44" s="1471"/>
      <c r="Y44" s="1472"/>
      <c r="Z44" s="1473"/>
      <c r="AA44" s="1471"/>
      <c r="AB44" s="1472"/>
      <c r="AC44" s="1473"/>
      <c r="AD44" s="1471"/>
      <c r="AE44" s="1472"/>
      <c r="AF44" s="1473"/>
      <c r="AG44" s="1471"/>
      <c r="AH44" s="1472"/>
      <c r="AI44" s="299"/>
      <c r="AJ44" s="284"/>
    </row>
    <row r="45" spans="1:36" ht="24.95" customHeight="1" thickBot="1">
      <c r="A45" s="586" t="s">
        <v>1320</v>
      </c>
      <c r="B45" s="559"/>
      <c r="C45" s="556"/>
      <c r="D45" s="558"/>
      <c r="E45" s="559"/>
      <c r="F45" s="557"/>
      <c r="G45" s="558"/>
      <c r="H45" s="559"/>
      <c r="I45" s="557"/>
      <c r="J45" s="558"/>
      <c r="K45" s="559"/>
      <c r="L45" s="557"/>
      <c r="M45" s="558"/>
      <c r="N45" s="559"/>
      <c r="O45" s="557"/>
      <c r="P45" s="558"/>
      <c r="Q45" s="559"/>
      <c r="R45" s="557"/>
      <c r="S45" s="558"/>
      <c r="T45" s="559"/>
      <c r="U45" s="557"/>
      <c r="V45" s="558"/>
      <c r="W45" s="559"/>
      <c r="X45" s="557"/>
      <c r="Y45" s="558"/>
      <c r="Z45" s="559"/>
      <c r="AA45" s="557"/>
      <c r="AB45" s="558"/>
      <c r="AC45" s="559"/>
      <c r="AD45" s="557"/>
      <c r="AE45" s="558"/>
      <c r="AF45" s="559"/>
      <c r="AG45" s="557"/>
      <c r="AH45" s="558"/>
      <c r="AI45" s="299"/>
      <c r="AJ45" s="649"/>
    </row>
    <row r="46" spans="1:36" ht="24.95" customHeight="1" thickBot="1">
      <c r="A46" s="671" t="s">
        <v>1321</v>
      </c>
      <c r="B46" s="1473"/>
      <c r="C46" s="1470"/>
      <c r="D46" s="1472"/>
      <c r="E46" s="1473"/>
      <c r="F46" s="1471"/>
      <c r="G46" s="1472"/>
      <c r="H46" s="1473"/>
      <c r="I46" s="1471"/>
      <c r="J46" s="1472"/>
      <c r="K46" s="1473"/>
      <c r="L46" s="1471"/>
      <c r="M46" s="1472"/>
      <c r="N46" s="1473"/>
      <c r="O46" s="1471"/>
      <c r="P46" s="1472"/>
      <c r="Q46" s="1473"/>
      <c r="R46" s="1471"/>
      <c r="S46" s="1472"/>
      <c r="T46" s="1473"/>
      <c r="U46" s="1471"/>
      <c r="V46" s="1472"/>
      <c r="W46" s="1473"/>
      <c r="X46" s="1471"/>
      <c r="Y46" s="1472"/>
      <c r="Z46" s="1473"/>
      <c r="AA46" s="1471"/>
      <c r="AB46" s="1472"/>
      <c r="AC46" s="1473"/>
      <c r="AD46" s="1471"/>
      <c r="AE46" s="1472"/>
      <c r="AF46" s="1473"/>
      <c r="AG46" s="1471"/>
      <c r="AH46" s="1472"/>
      <c r="AI46" s="299"/>
      <c r="AJ46" s="649"/>
    </row>
    <row r="47" spans="1:36" ht="24.95" customHeight="1" thickBot="1">
      <c r="A47" s="671" t="s">
        <v>1322</v>
      </c>
      <c r="B47" s="559"/>
      <c r="C47" s="556"/>
      <c r="D47" s="558"/>
      <c r="E47" s="559"/>
      <c r="F47" s="557"/>
      <c r="G47" s="558"/>
      <c r="H47" s="559"/>
      <c r="I47" s="557"/>
      <c r="J47" s="558"/>
      <c r="K47" s="559"/>
      <c r="L47" s="557"/>
      <c r="M47" s="558"/>
      <c r="N47" s="559"/>
      <c r="O47" s="557"/>
      <c r="P47" s="558"/>
      <c r="Q47" s="559"/>
      <c r="R47" s="557"/>
      <c r="S47" s="558"/>
      <c r="T47" s="559"/>
      <c r="U47" s="557"/>
      <c r="V47" s="558"/>
      <c r="W47" s="559"/>
      <c r="X47" s="557"/>
      <c r="Y47" s="558"/>
      <c r="Z47" s="559"/>
      <c r="AA47" s="557"/>
      <c r="AB47" s="558"/>
      <c r="AC47" s="559"/>
      <c r="AD47" s="557"/>
      <c r="AE47" s="558"/>
      <c r="AF47" s="559"/>
      <c r="AG47" s="557"/>
      <c r="AH47" s="558"/>
      <c r="AI47" s="299"/>
      <c r="AJ47" s="284"/>
    </row>
    <row r="48" spans="1:36" ht="24.95" customHeight="1" thickBot="1">
      <c r="A48" s="587" t="s">
        <v>161</v>
      </c>
      <c r="B48" s="559"/>
      <c r="C48" s="556"/>
      <c r="D48" s="558"/>
      <c r="E48" s="559"/>
      <c r="F48" s="557"/>
      <c r="G48" s="558"/>
      <c r="H48" s="559"/>
      <c r="I48" s="557"/>
      <c r="J48" s="558"/>
      <c r="K48" s="559"/>
      <c r="L48" s="557"/>
      <c r="M48" s="558"/>
      <c r="N48" s="559"/>
      <c r="O48" s="557"/>
      <c r="P48" s="558"/>
      <c r="Q48" s="559"/>
      <c r="R48" s="557"/>
      <c r="S48" s="558"/>
      <c r="T48" s="559"/>
      <c r="U48" s="557"/>
      <c r="V48" s="558"/>
      <c r="W48" s="559"/>
      <c r="X48" s="557"/>
      <c r="Y48" s="558"/>
      <c r="Z48" s="559"/>
      <c r="AA48" s="557"/>
      <c r="AB48" s="558"/>
      <c r="AC48" s="559"/>
      <c r="AD48" s="557"/>
      <c r="AE48" s="558"/>
      <c r="AF48" s="559"/>
      <c r="AG48" s="557"/>
      <c r="AH48" s="558"/>
      <c r="AI48" s="299"/>
      <c r="AJ48" s="648"/>
    </row>
    <row r="49" spans="1:36" ht="24.95" customHeight="1" thickBot="1">
      <c r="A49" s="587" t="s">
        <v>933</v>
      </c>
      <c r="B49" s="559"/>
      <c r="C49" s="1470"/>
      <c r="D49" s="1472"/>
      <c r="E49" s="1473"/>
      <c r="F49" s="1471"/>
      <c r="G49" s="1472"/>
      <c r="H49" s="1473"/>
      <c r="I49" s="1471"/>
      <c r="J49" s="1472"/>
      <c r="K49" s="1473"/>
      <c r="L49" s="1471"/>
      <c r="M49" s="1472"/>
      <c r="N49" s="1473"/>
      <c r="O49" s="1471"/>
      <c r="P49" s="1472"/>
      <c r="Q49" s="1473"/>
      <c r="R49" s="1471"/>
      <c r="S49" s="1472"/>
      <c r="T49" s="1473"/>
      <c r="U49" s="1471"/>
      <c r="V49" s="1472"/>
      <c r="W49" s="1473"/>
      <c r="X49" s="1471"/>
      <c r="Y49" s="1472"/>
      <c r="Z49" s="1473"/>
      <c r="AA49" s="1471"/>
      <c r="AB49" s="1472"/>
      <c r="AC49" s="1473"/>
      <c r="AD49" s="1471"/>
      <c r="AE49" s="1472"/>
      <c r="AF49" s="1473"/>
      <c r="AG49" s="1471"/>
      <c r="AH49" s="1472"/>
      <c r="AI49" s="299"/>
      <c r="AJ49" s="648"/>
    </row>
    <row r="50" spans="1:36" ht="24.95" customHeight="1" thickBot="1">
      <c r="A50" s="587" t="s">
        <v>1327</v>
      </c>
      <c r="B50" s="559"/>
      <c r="C50" s="556"/>
      <c r="D50" s="558"/>
      <c r="E50" s="559"/>
      <c r="F50" s="557"/>
      <c r="G50" s="558"/>
      <c r="H50" s="559"/>
      <c r="I50" s="557"/>
      <c r="J50" s="558"/>
      <c r="K50" s="559"/>
      <c r="L50" s="557"/>
      <c r="M50" s="558"/>
      <c r="N50" s="559"/>
      <c r="O50" s="557"/>
      <c r="P50" s="558"/>
      <c r="Q50" s="559"/>
      <c r="R50" s="557"/>
      <c r="S50" s="558"/>
      <c r="T50" s="559"/>
      <c r="U50" s="557"/>
      <c r="V50" s="558"/>
      <c r="W50" s="559"/>
      <c r="X50" s="557"/>
      <c r="Y50" s="558"/>
      <c r="Z50" s="559"/>
      <c r="AA50" s="557"/>
      <c r="AB50" s="558"/>
      <c r="AC50" s="559"/>
      <c r="AD50" s="557"/>
      <c r="AE50" s="558"/>
      <c r="AF50" s="559"/>
      <c r="AG50" s="557"/>
      <c r="AH50" s="558"/>
      <c r="AI50" s="299"/>
      <c r="AJ50" s="649"/>
    </row>
    <row r="51" spans="1:36" ht="24.95" customHeight="1" thickBot="1">
      <c r="A51" s="587" t="s">
        <v>1328</v>
      </c>
      <c r="B51" s="559"/>
      <c r="C51" s="556"/>
      <c r="D51" s="558"/>
      <c r="E51" s="559"/>
      <c r="F51" s="557"/>
      <c r="G51" s="558"/>
      <c r="H51" s="559"/>
      <c r="I51" s="557"/>
      <c r="J51" s="558"/>
      <c r="K51" s="559"/>
      <c r="L51" s="557"/>
      <c r="M51" s="558"/>
      <c r="N51" s="559"/>
      <c r="O51" s="557"/>
      <c r="P51" s="558"/>
      <c r="Q51" s="559"/>
      <c r="R51" s="557"/>
      <c r="S51" s="558"/>
      <c r="T51" s="559"/>
      <c r="U51" s="557"/>
      <c r="V51" s="558"/>
      <c r="W51" s="559"/>
      <c r="X51" s="557"/>
      <c r="Y51" s="558"/>
      <c r="Z51" s="559"/>
      <c r="AA51" s="557"/>
      <c r="AB51" s="558"/>
      <c r="AC51" s="559"/>
      <c r="AD51" s="557"/>
      <c r="AE51" s="558"/>
      <c r="AF51" s="559"/>
      <c r="AG51" s="557"/>
      <c r="AH51" s="558"/>
      <c r="AI51" s="299"/>
      <c r="AJ51" s="649"/>
    </row>
    <row r="52" spans="1:36" ht="24.95" customHeight="1" thickBot="1">
      <c r="A52" s="587" t="s">
        <v>859</v>
      </c>
      <c r="B52" s="1473"/>
      <c r="C52" s="1470"/>
      <c r="D52" s="1472"/>
      <c r="E52" s="1473"/>
      <c r="F52" s="1471"/>
      <c r="G52" s="1472"/>
      <c r="H52" s="1473"/>
      <c r="I52" s="1471"/>
      <c r="J52" s="1472"/>
      <c r="K52" s="1473"/>
      <c r="L52" s="1471"/>
      <c r="M52" s="1472"/>
      <c r="N52" s="1473"/>
      <c r="O52" s="1471"/>
      <c r="P52" s="1472"/>
      <c r="Q52" s="1473"/>
      <c r="R52" s="1471"/>
      <c r="S52" s="1472"/>
      <c r="T52" s="1473"/>
      <c r="U52" s="1471"/>
      <c r="V52" s="1472"/>
      <c r="W52" s="1473"/>
      <c r="X52" s="1471"/>
      <c r="Y52" s="1472"/>
      <c r="Z52" s="1473"/>
      <c r="AA52" s="1471"/>
      <c r="AB52" s="1472"/>
      <c r="AC52" s="1473"/>
      <c r="AD52" s="1471"/>
      <c r="AE52" s="1472"/>
      <c r="AF52" s="1473"/>
      <c r="AG52" s="1471"/>
      <c r="AH52" s="1472"/>
      <c r="AI52" s="299"/>
      <c r="AJ52" s="649"/>
    </row>
    <row r="53" spans="1:36" ht="24.95" customHeight="1" thickBot="1">
      <c r="A53" s="671" t="s">
        <v>162</v>
      </c>
      <c r="B53" s="559"/>
      <c r="C53" s="556"/>
      <c r="D53" s="558"/>
      <c r="E53" s="559"/>
      <c r="F53" s="557"/>
      <c r="G53" s="558"/>
      <c r="H53" s="559"/>
      <c r="I53" s="557"/>
      <c r="J53" s="558"/>
      <c r="K53" s="559"/>
      <c r="L53" s="557"/>
      <c r="M53" s="558"/>
      <c r="N53" s="559"/>
      <c r="O53" s="557"/>
      <c r="P53" s="558"/>
      <c r="Q53" s="559"/>
      <c r="R53" s="557"/>
      <c r="S53" s="558"/>
      <c r="T53" s="559"/>
      <c r="U53" s="557"/>
      <c r="V53" s="558"/>
      <c r="W53" s="559"/>
      <c r="X53" s="557"/>
      <c r="Y53" s="558"/>
      <c r="Z53" s="559"/>
      <c r="AA53" s="557"/>
      <c r="AB53" s="558"/>
      <c r="AC53" s="559"/>
      <c r="AD53" s="557"/>
      <c r="AE53" s="558"/>
      <c r="AF53" s="559"/>
      <c r="AG53" s="557"/>
      <c r="AH53" s="558"/>
      <c r="AI53" s="299"/>
      <c r="AJ53" s="648"/>
    </row>
    <row r="54" spans="1:36" ht="24.95" customHeight="1" thickBot="1">
      <c r="A54" s="586" t="s">
        <v>1950</v>
      </c>
      <c r="B54" s="559"/>
      <c r="C54" s="556"/>
      <c r="D54" s="558"/>
      <c r="E54" s="559"/>
      <c r="F54" s="557"/>
      <c r="G54" s="558"/>
      <c r="H54" s="559"/>
      <c r="I54" s="557"/>
      <c r="J54" s="558"/>
      <c r="K54" s="559"/>
      <c r="L54" s="557"/>
      <c r="M54" s="558"/>
      <c r="N54" s="559"/>
      <c r="O54" s="557"/>
      <c r="P54" s="558"/>
      <c r="Q54" s="559"/>
      <c r="R54" s="557"/>
      <c r="S54" s="558"/>
      <c r="T54" s="559"/>
      <c r="U54" s="557"/>
      <c r="V54" s="558"/>
      <c r="W54" s="559"/>
      <c r="X54" s="557"/>
      <c r="Y54" s="558"/>
      <c r="Z54" s="559"/>
      <c r="AA54" s="557"/>
      <c r="AB54" s="558"/>
      <c r="AC54" s="559"/>
      <c r="AD54" s="557"/>
      <c r="AE54" s="558"/>
      <c r="AF54" s="559"/>
      <c r="AG54" s="557"/>
      <c r="AH54" s="558"/>
      <c r="AI54" s="299"/>
      <c r="AJ54" s="284"/>
    </row>
    <row r="55" spans="1:36" ht="24.95" customHeight="1" thickBot="1">
      <c r="A55" s="586" t="s">
        <v>1951</v>
      </c>
      <c r="B55" s="559"/>
      <c r="C55" s="556"/>
      <c r="D55" s="558"/>
      <c r="E55" s="559"/>
      <c r="F55" s="557"/>
      <c r="G55" s="558"/>
      <c r="H55" s="559"/>
      <c r="I55" s="557"/>
      <c r="J55" s="558"/>
      <c r="K55" s="559"/>
      <c r="L55" s="557"/>
      <c r="M55" s="558"/>
      <c r="N55" s="559"/>
      <c r="O55" s="557"/>
      <c r="P55" s="558"/>
      <c r="Q55" s="559"/>
      <c r="R55" s="557"/>
      <c r="S55" s="558"/>
      <c r="T55" s="559"/>
      <c r="U55" s="557"/>
      <c r="V55" s="558"/>
      <c r="W55" s="559"/>
      <c r="X55" s="557"/>
      <c r="Y55" s="558"/>
      <c r="Z55" s="559"/>
      <c r="AA55" s="557"/>
      <c r="AB55" s="558"/>
      <c r="AC55" s="559"/>
      <c r="AD55" s="557"/>
      <c r="AE55" s="558"/>
      <c r="AF55" s="559"/>
      <c r="AG55" s="557"/>
      <c r="AH55" s="558"/>
      <c r="AI55" s="299"/>
      <c r="AJ55" s="284"/>
    </row>
    <row r="56" spans="1:36" ht="24.95" customHeight="1" thickBot="1">
      <c r="A56" s="589" t="s">
        <v>167</v>
      </c>
      <c r="B56" s="559"/>
      <c r="C56" s="556"/>
      <c r="D56" s="558"/>
      <c r="E56" s="559"/>
      <c r="F56" s="557"/>
      <c r="G56" s="558"/>
      <c r="H56" s="559"/>
      <c r="I56" s="557"/>
      <c r="J56" s="558"/>
      <c r="K56" s="559"/>
      <c r="L56" s="557"/>
      <c r="M56" s="558"/>
      <c r="N56" s="559"/>
      <c r="O56" s="557"/>
      <c r="P56" s="558"/>
      <c r="Q56" s="559"/>
      <c r="R56" s="557"/>
      <c r="S56" s="558"/>
      <c r="T56" s="559"/>
      <c r="U56" s="557"/>
      <c r="V56" s="558"/>
      <c r="W56" s="559"/>
      <c r="X56" s="557"/>
      <c r="Y56" s="558"/>
      <c r="Z56" s="559"/>
      <c r="AA56" s="557"/>
      <c r="AB56" s="558"/>
      <c r="AC56" s="559"/>
      <c r="AD56" s="557"/>
      <c r="AE56" s="558"/>
      <c r="AF56" s="559"/>
      <c r="AG56" s="557"/>
      <c r="AH56" s="558"/>
    </row>
    <row r="57" spans="1:36" ht="24.95" customHeight="1" thickBot="1">
      <c r="A57" s="671" t="s">
        <v>163</v>
      </c>
      <c r="B57" s="559"/>
      <c r="C57" s="556"/>
      <c r="D57" s="558"/>
      <c r="E57" s="559"/>
      <c r="F57" s="557"/>
      <c r="G57" s="558"/>
      <c r="H57" s="559"/>
      <c r="I57" s="557"/>
      <c r="J57" s="558"/>
      <c r="K57" s="559"/>
      <c r="L57" s="557"/>
      <c r="M57" s="558"/>
      <c r="N57" s="559"/>
      <c r="O57" s="557"/>
      <c r="P57" s="558"/>
      <c r="Q57" s="559"/>
      <c r="R57" s="557"/>
      <c r="S57" s="558"/>
      <c r="T57" s="559"/>
      <c r="U57" s="557"/>
      <c r="V57" s="558"/>
      <c r="W57" s="559"/>
      <c r="X57" s="557"/>
      <c r="Y57" s="558"/>
      <c r="Z57" s="559"/>
      <c r="AA57" s="557"/>
      <c r="AB57" s="558"/>
      <c r="AC57" s="559"/>
      <c r="AD57" s="557"/>
      <c r="AE57" s="558"/>
      <c r="AF57" s="559"/>
      <c r="AG57" s="557"/>
      <c r="AH57" s="558"/>
      <c r="AI57" s="299"/>
      <c r="AJ57" s="648"/>
    </row>
    <row r="58" spans="1:36" ht="24.95" customHeight="1" thickBot="1">
      <c r="A58" s="671" t="s">
        <v>164</v>
      </c>
      <c r="B58" s="559"/>
      <c r="C58" s="556"/>
      <c r="D58" s="558"/>
      <c r="E58" s="559"/>
      <c r="F58" s="557"/>
      <c r="G58" s="558"/>
      <c r="H58" s="559"/>
      <c r="I58" s="557"/>
      <c r="J58" s="558"/>
      <c r="K58" s="559"/>
      <c r="L58" s="557"/>
      <c r="M58" s="558"/>
      <c r="N58" s="559"/>
      <c r="O58" s="557"/>
      <c r="P58" s="558"/>
      <c r="Q58" s="559"/>
      <c r="R58" s="557"/>
      <c r="S58" s="558"/>
      <c r="T58" s="559"/>
      <c r="U58" s="557"/>
      <c r="V58" s="558"/>
      <c r="W58" s="559"/>
      <c r="X58" s="557"/>
      <c r="Y58" s="558"/>
      <c r="Z58" s="559"/>
      <c r="AA58" s="557"/>
      <c r="AB58" s="558"/>
      <c r="AC58" s="559"/>
      <c r="AD58" s="557"/>
      <c r="AE58" s="558"/>
      <c r="AF58" s="559"/>
      <c r="AG58" s="557"/>
      <c r="AH58" s="558"/>
      <c r="AI58" s="299"/>
      <c r="AJ58" s="648"/>
    </row>
    <row r="59" spans="1:36" ht="24.95" customHeight="1" thickBot="1">
      <c r="A59" s="591" t="s">
        <v>2183</v>
      </c>
      <c r="B59" s="559"/>
      <c r="C59" s="556"/>
      <c r="D59" s="558"/>
      <c r="E59" s="559"/>
      <c r="F59" s="557"/>
      <c r="G59" s="558"/>
      <c r="H59" s="559"/>
      <c r="I59" s="557"/>
      <c r="J59" s="558"/>
      <c r="K59" s="559"/>
      <c r="L59" s="557"/>
      <c r="M59" s="558"/>
      <c r="N59" s="559"/>
      <c r="O59" s="557"/>
      <c r="P59" s="558"/>
      <c r="Q59" s="559"/>
      <c r="R59" s="557"/>
      <c r="S59" s="558"/>
      <c r="T59" s="559"/>
      <c r="U59" s="557"/>
      <c r="V59" s="558"/>
      <c r="W59" s="559"/>
      <c r="X59" s="557"/>
      <c r="Y59" s="558"/>
      <c r="Z59" s="559"/>
      <c r="AA59" s="557"/>
      <c r="AB59" s="558"/>
      <c r="AC59" s="559"/>
      <c r="AD59" s="557"/>
      <c r="AE59" s="558"/>
      <c r="AF59" s="559"/>
      <c r="AG59" s="557"/>
      <c r="AH59" s="558"/>
    </row>
    <row r="60" spans="1:36" ht="24.95" customHeight="1" thickBot="1">
      <c r="A60" s="590" t="s">
        <v>169</v>
      </c>
      <c r="B60" s="559"/>
      <c r="C60" s="556"/>
      <c r="D60" s="558"/>
      <c r="E60" s="559"/>
      <c r="F60" s="557"/>
      <c r="G60" s="558"/>
      <c r="H60" s="559"/>
      <c r="I60" s="557"/>
      <c r="J60" s="558"/>
      <c r="K60" s="559"/>
      <c r="L60" s="557"/>
      <c r="M60" s="558"/>
      <c r="N60" s="559"/>
      <c r="O60" s="557"/>
      <c r="P60" s="558"/>
      <c r="Q60" s="559"/>
      <c r="R60" s="557"/>
      <c r="S60" s="558"/>
      <c r="T60" s="559"/>
      <c r="U60" s="557"/>
      <c r="V60" s="558"/>
      <c r="W60" s="559"/>
      <c r="X60" s="557"/>
      <c r="Y60" s="558"/>
      <c r="Z60" s="559"/>
      <c r="AA60" s="557"/>
      <c r="AB60" s="558"/>
      <c r="AC60" s="559"/>
      <c r="AD60" s="557"/>
      <c r="AE60" s="558"/>
      <c r="AF60" s="559"/>
      <c r="AG60" s="557"/>
      <c r="AH60" s="558"/>
    </row>
    <row r="61" spans="1:36" ht="22.5" customHeight="1" thickBot="1">
      <c r="A61" s="593" t="s">
        <v>422</v>
      </c>
      <c r="B61" s="737"/>
      <c r="C61" s="594"/>
      <c r="D61" s="562"/>
      <c r="E61" s="563"/>
      <c r="F61" s="561"/>
      <c r="G61" s="562"/>
      <c r="H61" s="563"/>
      <c r="I61" s="561"/>
      <c r="J61" s="562"/>
      <c r="K61" s="563"/>
      <c r="L61" s="561"/>
      <c r="M61" s="562"/>
      <c r="N61" s="563"/>
      <c r="O61" s="561"/>
      <c r="P61" s="562"/>
      <c r="Q61" s="563"/>
      <c r="R61" s="561"/>
      <c r="S61" s="562"/>
      <c r="T61" s="563"/>
      <c r="U61" s="561"/>
      <c r="V61" s="562"/>
      <c r="W61" s="563"/>
      <c r="X61" s="561"/>
      <c r="Y61" s="562"/>
      <c r="Z61" s="563"/>
      <c r="AA61" s="561"/>
      <c r="AB61" s="562"/>
      <c r="AC61" s="563"/>
      <c r="AD61" s="561"/>
      <c r="AE61" s="562"/>
      <c r="AF61" s="563"/>
      <c r="AG61" s="561"/>
      <c r="AH61" s="562"/>
    </row>
    <row r="62" spans="1:36" ht="24.95" customHeight="1" thickTop="1" thickBot="1">
      <c r="A62" s="593" t="s">
        <v>788</v>
      </c>
      <c r="B62" s="564"/>
      <c r="C62" s="565"/>
      <c r="D62" s="566"/>
      <c r="E62" s="564"/>
      <c r="F62" s="565"/>
      <c r="G62" s="566"/>
      <c r="H62" s="564"/>
      <c r="I62" s="565"/>
      <c r="J62" s="566"/>
      <c r="K62" s="564"/>
      <c r="L62" s="565"/>
      <c r="M62" s="566"/>
      <c r="N62" s="564"/>
      <c r="O62" s="565"/>
      <c r="P62" s="566"/>
      <c r="Q62" s="564"/>
      <c r="R62" s="565"/>
      <c r="S62" s="566"/>
      <c r="T62" s="564"/>
      <c r="U62" s="565"/>
      <c r="V62" s="566"/>
      <c r="W62" s="564"/>
      <c r="X62" s="565"/>
      <c r="Y62" s="566"/>
      <c r="Z62" s="564"/>
      <c r="AA62" s="565"/>
      <c r="AB62" s="566"/>
      <c r="AC62" s="564"/>
      <c r="AD62" s="565"/>
      <c r="AE62" s="566"/>
      <c r="AF62" s="564"/>
      <c r="AG62" s="565"/>
      <c r="AH62" s="566"/>
    </row>
    <row r="63" spans="1:36" ht="24.95" customHeight="1" thickBot="1">
      <c r="A63" s="105"/>
      <c r="B63" s="40"/>
      <c r="C63" s="40"/>
      <c r="D63" s="40"/>
      <c r="E63" s="40"/>
      <c r="F63" s="40"/>
      <c r="G63" s="40"/>
      <c r="H63" s="40"/>
      <c r="I63" s="40"/>
      <c r="J63" s="40"/>
      <c r="K63" s="40"/>
      <c r="L63" s="40"/>
      <c r="M63" s="40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  <c r="Z63" s="40"/>
      <c r="AA63" s="40"/>
      <c r="AB63" s="40"/>
      <c r="AC63" s="40"/>
      <c r="AD63" s="40"/>
      <c r="AE63" s="40"/>
      <c r="AF63" s="40"/>
      <c r="AG63" s="40"/>
      <c r="AH63" s="40"/>
    </row>
    <row r="64" spans="1:36" ht="24.95" customHeight="1" thickTop="1" thickBot="1">
      <c r="A64" s="37" t="s">
        <v>1289</v>
      </c>
      <c r="B64" s="31"/>
      <c r="C64" s="36">
        <v>1</v>
      </c>
      <c r="D64" s="32"/>
      <c r="E64" s="31"/>
      <c r="F64" s="36">
        <f>C64+1</f>
        <v>2</v>
      </c>
      <c r="G64" s="32"/>
      <c r="H64" s="31"/>
      <c r="I64" s="36">
        <f>F64+1</f>
        <v>3</v>
      </c>
      <c r="J64" s="32"/>
      <c r="K64" s="31"/>
      <c r="L64" s="36">
        <f>I64+1</f>
        <v>4</v>
      </c>
      <c r="M64" s="32"/>
      <c r="N64" s="31"/>
      <c r="O64" s="36">
        <f>L64+1</f>
        <v>5</v>
      </c>
      <c r="P64" s="32"/>
      <c r="Q64" s="31"/>
      <c r="R64" s="36">
        <f>O64+1</f>
        <v>6</v>
      </c>
      <c r="S64" s="32"/>
      <c r="T64" s="31"/>
      <c r="U64" s="36">
        <f>R64+1</f>
        <v>7</v>
      </c>
      <c r="V64" s="32"/>
      <c r="W64" s="31"/>
      <c r="X64" s="36">
        <f>U64+1</f>
        <v>8</v>
      </c>
      <c r="Y64" s="32"/>
      <c r="Z64" s="31"/>
      <c r="AA64" s="36">
        <f>X64+1</f>
        <v>9</v>
      </c>
      <c r="AB64" s="32"/>
      <c r="AC64" s="31"/>
      <c r="AD64" s="36">
        <f>AA64+1</f>
        <v>10</v>
      </c>
      <c r="AE64" s="32"/>
      <c r="AF64" s="31"/>
      <c r="AG64" s="36">
        <f>AD64+1</f>
        <v>11</v>
      </c>
      <c r="AH64" s="32"/>
    </row>
    <row r="65" spans="1:38" ht="22.5" customHeight="1" thickTop="1" thickBot="1">
      <c r="A65" s="1475" t="s">
        <v>216</v>
      </c>
      <c r="B65" s="225"/>
      <c r="C65" s="226"/>
      <c r="D65" s="227"/>
      <c r="E65" s="225"/>
      <c r="F65" s="226"/>
      <c r="G65" s="227"/>
      <c r="H65" s="225"/>
      <c r="I65" s="226"/>
      <c r="J65" s="227"/>
      <c r="K65" s="225"/>
      <c r="L65" s="226"/>
      <c r="M65" s="227"/>
      <c r="N65" s="225"/>
      <c r="O65" s="226"/>
      <c r="P65" s="227"/>
      <c r="Q65" s="225"/>
      <c r="R65" s="226"/>
      <c r="S65" s="227"/>
      <c r="T65" s="225"/>
      <c r="U65" s="226"/>
      <c r="V65" s="227"/>
      <c r="W65" s="225"/>
      <c r="X65" s="226"/>
      <c r="Y65" s="227"/>
      <c r="Z65" s="225"/>
      <c r="AA65" s="226"/>
      <c r="AB65" s="227"/>
      <c r="AC65" s="225"/>
      <c r="AD65" s="226"/>
      <c r="AE65" s="227"/>
      <c r="AF65" s="225"/>
      <c r="AG65" s="226"/>
      <c r="AH65" s="227"/>
    </row>
    <row r="66" spans="1:38" ht="22.5" customHeight="1" thickTop="1" thickBot="1">
      <c r="A66" s="1475" t="s">
        <v>217</v>
      </c>
      <c r="B66" s="33"/>
      <c r="D66" s="34"/>
      <c r="E66" s="33"/>
      <c r="G66" s="34"/>
      <c r="H66" s="33"/>
      <c r="J66" s="34"/>
      <c r="K66" s="33"/>
      <c r="M66" s="34"/>
      <c r="N66" s="33"/>
      <c r="P66" s="34"/>
      <c r="Q66" s="33"/>
      <c r="S66" s="34"/>
      <c r="T66" s="33"/>
      <c r="V66" s="34"/>
      <c r="W66" s="33"/>
      <c r="Y66" s="34"/>
      <c r="Z66" s="33"/>
      <c r="AB66" s="34"/>
      <c r="AC66" s="33"/>
      <c r="AE66" s="34"/>
      <c r="AF66" s="33"/>
      <c r="AH66" s="34"/>
    </row>
    <row r="67" spans="1:38" ht="22.5" customHeight="1" thickTop="1" thickBot="1">
      <c r="A67" s="1476" t="s">
        <v>218</v>
      </c>
      <c r="B67" s="225"/>
      <c r="C67" s="226"/>
      <c r="D67" s="227"/>
      <c r="E67" s="225"/>
      <c r="F67" s="226"/>
      <c r="G67" s="227"/>
      <c r="H67" s="225"/>
      <c r="I67" s="226"/>
      <c r="J67" s="227"/>
      <c r="K67" s="225"/>
      <c r="L67" s="226"/>
      <c r="M67" s="227"/>
      <c r="N67" s="225"/>
      <c r="O67" s="226"/>
      <c r="P67" s="227"/>
      <c r="Q67" s="225"/>
      <c r="R67" s="226"/>
      <c r="S67" s="227"/>
      <c r="T67" s="225"/>
      <c r="U67" s="226"/>
      <c r="V67" s="227"/>
      <c r="W67" s="225"/>
      <c r="X67" s="226"/>
      <c r="Y67" s="227"/>
      <c r="Z67" s="225"/>
      <c r="AA67" s="226"/>
      <c r="AB67" s="227"/>
      <c r="AC67" s="225"/>
      <c r="AD67" s="226"/>
      <c r="AE67" s="227"/>
      <c r="AF67" s="225"/>
      <c r="AG67" s="226"/>
      <c r="AH67" s="227"/>
    </row>
    <row r="68" spans="1:38" ht="6" customHeight="1" thickTop="1" thickBot="1">
      <c r="A68" s="1477"/>
      <c r="B68" s="482"/>
      <c r="C68" s="480"/>
      <c r="D68" s="481"/>
      <c r="E68" s="482"/>
      <c r="F68" s="480"/>
      <c r="G68" s="481"/>
      <c r="H68" s="482"/>
      <c r="I68" s="480"/>
      <c r="J68" s="481"/>
      <c r="K68" s="482"/>
      <c r="L68" s="480"/>
      <c r="M68" s="481"/>
      <c r="N68" s="482"/>
      <c r="O68" s="480"/>
      <c r="P68" s="481"/>
      <c r="Q68" s="482"/>
      <c r="R68" s="480"/>
      <c r="S68" s="481"/>
      <c r="T68" s="482"/>
      <c r="U68" s="480"/>
      <c r="V68" s="481"/>
      <c r="W68" s="482"/>
      <c r="X68" s="480"/>
      <c r="Y68" s="481"/>
      <c r="Z68" s="482"/>
      <c r="AA68" s="480"/>
      <c r="AB68" s="481"/>
      <c r="AC68" s="482"/>
      <c r="AD68" s="480"/>
      <c r="AE68" s="481"/>
      <c r="AF68" s="482"/>
      <c r="AG68" s="480"/>
      <c r="AH68" s="481"/>
    </row>
    <row r="69" spans="1:38" ht="22.5" customHeight="1" thickTop="1" thickBot="1">
      <c r="A69" s="1475" t="s">
        <v>215</v>
      </c>
      <c r="B69" s="225"/>
      <c r="C69" s="226"/>
      <c r="D69" s="227"/>
      <c r="E69" s="225"/>
      <c r="F69" s="226"/>
      <c r="G69" s="227"/>
      <c r="H69" s="225"/>
      <c r="I69" s="226"/>
      <c r="J69" s="227"/>
      <c r="K69" s="225"/>
      <c r="L69" s="226"/>
      <c r="M69" s="227"/>
      <c r="N69" s="225"/>
      <c r="O69" s="226"/>
      <c r="P69" s="227"/>
      <c r="Q69" s="225"/>
      <c r="R69" s="226"/>
      <c r="S69" s="227"/>
      <c r="T69" s="225"/>
      <c r="U69" s="226"/>
      <c r="V69" s="227"/>
      <c r="W69" s="225"/>
      <c r="X69" s="226"/>
      <c r="Y69" s="227"/>
      <c r="Z69" s="225"/>
      <c r="AA69" s="226"/>
      <c r="AB69" s="227"/>
      <c r="AC69" s="225"/>
      <c r="AD69" s="226"/>
      <c r="AE69" s="227"/>
      <c r="AF69" s="225"/>
      <c r="AG69" s="226"/>
      <c r="AH69" s="227"/>
    </row>
    <row r="70" spans="1:38" ht="22.5" customHeight="1" thickTop="1" thickBot="1">
      <c r="A70" s="1475" t="s">
        <v>219</v>
      </c>
      <c r="B70" s="33"/>
      <c r="D70" s="34"/>
      <c r="E70" s="33"/>
      <c r="G70" s="34"/>
      <c r="H70" s="33"/>
      <c r="J70" s="34"/>
      <c r="K70" s="33"/>
      <c r="M70" s="34"/>
      <c r="N70" s="33"/>
      <c r="P70" s="34"/>
      <c r="Q70" s="33"/>
      <c r="S70" s="34"/>
      <c r="T70" s="33"/>
      <c r="V70" s="34"/>
      <c r="W70" s="33"/>
      <c r="Y70" s="34"/>
      <c r="Z70" s="33"/>
      <c r="AB70" s="34"/>
      <c r="AC70" s="33"/>
      <c r="AE70" s="34"/>
      <c r="AF70" s="33"/>
      <c r="AH70" s="34"/>
    </row>
    <row r="71" spans="1:38" ht="22.5" customHeight="1" thickTop="1" thickBot="1">
      <c r="A71" s="1475" t="s">
        <v>220</v>
      </c>
      <c r="B71" s="225"/>
      <c r="C71" s="226"/>
      <c r="D71" s="227"/>
      <c r="E71" s="225"/>
      <c r="F71" s="226"/>
      <c r="G71" s="227"/>
      <c r="H71" s="225"/>
      <c r="I71" s="226"/>
      <c r="J71" s="227"/>
      <c r="K71" s="225"/>
      <c r="L71" s="226"/>
      <c r="M71" s="227"/>
      <c r="N71" s="225"/>
      <c r="O71" s="226"/>
      <c r="P71" s="227"/>
      <c r="Q71" s="225"/>
      <c r="R71" s="226"/>
      <c r="S71" s="227"/>
      <c r="T71" s="225"/>
      <c r="U71" s="226"/>
      <c r="V71" s="227"/>
      <c r="W71" s="225"/>
      <c r="X71" s="226"/>
      <c r="Y71" s="227"/>
      <c r="Z71" s="225"/>
      <c r="AA71" s="226"/>
      <c r="AB71" s="227"/>
      <c r="AC71" s="225"/>
      <c r="AD71" s="226"/>
      <c r="AE71" s="227"/>
      <c r="AF71" s="225"/>
      <c r="AG71" s="226"/>
      <c r="AH71" s="227"/>
    </row>
    <row r="72" spans="1:38" ht="8.25" customHeight="1" thickTop="1" thickBot="1">
      <c r="A72" s="272"/>
      <c r="B72" s="482"/>
      <c r="C72" s="480"/>
      <c r="D72" s="481"/>
      <c r="E72" s="482"/>
      <c r="F72" s="480"/>
      <c r="G72" s="481"/>
      <c r="H72" s="482"/>
      <c r="I72" s="480"/>
      <c r="J72" s="481"/>
      <c r="K72" s="482"/>
      <c r="L72" s="480"/>
      <c r="M72" s="481"/>
      <c r="N72" s="482"/>
      <c r="O72" s="480"/>
      <c r="P72" s="481"/>
      <c r="Q72" s="482"/>
      <c r="R72" s="480"/>
      <c r="S72" s="481"/>
      <c r="T72" s="482"/>
      <c r="U72" s="480"/>
      <c r="V72" s="481"/>
      <c r="W72" s="482"/>
      <c r="X72" s="480"/>
      <c r="Y72" s="481"/>
      <c r="Z72" s="482"/>
      <c r="AA72" s="480"/>
      <c r="AB72" s="481"/>
      <c r="AC72" s="482"/>
      <c r="AD72" s="480"/>
      <c r="AE72" s="481"/>
      <c r="AF72" s="482"/>
      <c r="AG72" s="480"/>
      <c r="AH72" s="481"/>
    </row>
    <row r="73" spans="1:38" ht="24.95" customHeight="1" thickBot="1">
      <c r="A73" s="595" t="s">
        <v>175</v>
      </c>
      <c r="B73" s="556"/>
      <c r="C73" s="557"/>
      <c r="D73" s="558"/>
      <c r="E73" s="559"/>
      <c r="F73" s="557"/>
      <c r="G73" s="558"/>
      <c r="H73" s="559"/>
      <c r="I73" s="557"/>
      <c r="J73" s="558"/>
      <c r="K73" s="559"/>
      <c r="L73" s="557"/>
      <c r="M73" s="558"/>
      <c r="N73" s="559"/>
      <c r="O73" s="557"/>
      <c r="P73" s="558"/>
      <c r="Q73" s="559"/>
      <c r="R73" s="557"/>
      <c r="S73" s="558"/>
      <c r="T73" s="559"/>
      <c r="U73" s="557"/>
      <c r="V73" s="558"/>
      <c r="W73" s="559"/>
      <c r="X73" s="557"/>
      <c r="Y73" s="558"/>
      <c r="Z73" s="559"/>
      <c r="AA73" s="557"/>
      <c r="AB73" s="560"/>
      <c r="AC73" s="559"/>
      <c r="AD73" s="557"/>
      <c r="AE73" s="560"/>
      <c r="AF73" s="559"/>
      <c r="AG73" s="557"/>
      <c r="AH73" s="560"/>
      <c r="AI73" s="666"/>
      <c r="AJ73" s="642"/>
      <c r="AK73" s="283"/>
      <c r="AL73" s="286"/>
    </row>
    <row r="74" spans="1:38" ht="24.95" customHeight="1" thickTop="1" thickBot="1">
      <c r="A74" s="596" t="s">
        <v>2184</v>
      </c>
      <c r="B74" s="556"/>
      <c r="C74" s="557"/>
      <c r="D74" s="558"/>
      <c r="E74" s="559"/>
      <c r="F74" s="557"/>
      <c r="G74" s="558"/>
      <c r="H74" s="559"/>
      <c r="I74" s="557"/>
      <c r="J74" s="558"/>
      <c r="K74" s="559"/>
      <c r="L74" s="557"/>
      <c r="M74" s="558"/>
      <c r="N74" s="559"/>
      <c r="O74" s="557"/>
      <c r="P74" s="558"/>
      <c r="Q74" s="559"/>
      <c r="R74" s="557"/>
      <c r="S74" s="558"/>
      <c r="T74" s="559"/>
      <c r="U74" s="557"/>
      <c r="V74" s="558"/>
      <c r="W74" s="559"/>
      <c r="X74" s="557"/>
      <c r="Y74" s="558"/>
      <c r="Z74" s="559"/>
      <c r="AA74" s="557"/>
      <c r="AB74" s="560"/>
      <c r="AC74" s="559"/>
      <c r="AD74" s="557"/>
      <c r="AE74" s="560"/>
      <c r="AF74" s="559"/>
      <c r="AG74" s="557"/>
      <c r="AH74" s="560"/>
      <c r="AI74" s="666"/>
      <c r="AJ74" s="644"/>
      <c r="AK74" s="283"/>
      <c r="AL74" s="286"/>
    </row>
    <row r="75" spans="1:38" ht="24.95" customHeight="1" thickTop="1" thickBot="1">
      <c r="A75" s="598" t="s">
        <v>176</v>
      </c>
      <c r="B75" s="556"/>
      <c r="C75" s="557"/>
      <c r="D75" s="558"/>
      <c r="E75" s="559"/>
      <c r="F75" s="557"/>
      <c r="G75" s="558"/>
      <c r="H75" s="559"/>
      <c r="I75" s="557"/>
      <c r="J75" s="558"/>
      <c r="K75" s="559"/>
      <c r="L75" s="557"/>
      <c r="M75" s="558"/>
      <c r="N75" s="559"/>
      <c r="O75" s="557"/>
      <c r="P75" s="558"/>
      <c r="Q75" s="559"/>
      <c r="R75" s="557"/>
      <c r="S75" s="558"/>
      <c r="T75" s="559"/>
      <c r="U75" s="557"/>
      <c r="V75" s="558"/>
      <c r="W75" s="559"/>
      <c r="X75" s="557"/>
      <c r="Y75" s="558"/>
      <c r="Z75" s="559"/>
      <c r="AA75" s="557"/>
      <c r="AB75" s="560"/>
      <c r="AC75" s="559"/>
      <c r="AD75" s="557"/>
      <c r="AE75" s="560"/>
      <c r="AF75" s="559"/>
      <c r="AG75" s="557"/>
      <c r="AH75" s="560"/>
      <c r="AI75" s="666"/>
      <c r="AJ75" s="647"/>
      <c r="AK75" s="283"/>
      <c r="AL75" s="650"/>
    </row>
    <row r="76" spans="1:38" ht="24.95" customHeight="1" thickTop="1" thickBot="1">
      <c r="A76" s="673" t="s">
        <v>177</v>
      </c>
      <c r="B76" s="556"/>
      <c r="C76" s="557"/>
      <c r="D76" s="558"/>
      <c r="E76" s="559"/>
      <c r="F76" s="557"/>
      <c r="G76" s="558"/>
      <c r="H76" s="559"/>
      <c r="I76" s="557"/>
      <c r="J76" s="558"/>
      <c r="K76" s="559"/>
      <c r="L76" s="557"/>
      <c r="M76" s="558"/>
      <c r="N76" s="559"/>
      <c r="O76" s="557"/>
      <c r="P76" s="558"/>
      <c r="Q76" s="559"/>
      <c r="R76" s="557"/>
      <c r="S76" s="558"/>
      <c r="T76" s="559"/>
      <c r="U76" s="557"/>
      <c r="V76" s="558"/>
      <c r="W76" s="559"/>
      <c r="X76" s="557"/>
      <c r="Y76" s="558"/>
      <c r="Z76" s="559"/>
      <c r="AA76" s="557"/>
      <c r="AB76" s="560"/>
      <c r="AC76" s="559"/>
      <c r="AD76" s="557"/>
      <c r="AE76" s="560"/>
      <c r="AF76" s="559"/>
      <c r="AG76" s="557"/>
      <c r="AH76" s="560"/>
      <c r="AI76" s="666"/>
      <c r="AJ76" s="646"/>
      <c r="AK76" s="283"/>
      <c r="AL76" s="651"/>
    </row>
    <row r="77" spans="1:38" ht="24.95" customHeight="1" thickTop="1" thickBot="1">
      <c r="A77" s="596" t="s">
        <v>178</v>
      </c>
      <c r="B77" s="556"/>
      <c r="C77" s="557"/>
      <c r="D77" s="558"/>
      <c r="E77" s="559"/>
      <c r="F77" s="557"/>
      <c r="G77" s="558"/>
      <c r="H77" s="559"/>
      <c r="I77" s="557"/>
      <c r="J77" s="558"/>
      <c r="K77" s="559"/>
      <c r="L77" s="557"/>
      <c r="M77" s="558"/>
      <c r="N77" s="559"/>
      <c r="O77" s="557"/>
      <c r="P77" s="558"/>
      <c r="Q77" s="559"/>
      <c r="R77" s="557"/>
      <c r="S77" s="558"/>
      <c r="T77" s="559"/>
      <c r="U77" s="557"/>
      <c r="V77" s="558"/>
      <c r="W77" s="559"/>
      <c r="X77" s="557"/>
      <c r="Y77" s="558"/>
      <c r="Z77" s="559"/>
      <c r="AA77" s="557"/>
      <c r="AB77" s="560"/>
      <c r="AC77" s="559"/>
      <c r="AD77" s="557"/>
      <c r="AE77" s="560"/>
      <c r="AF77" s="559"/>
      <c r="AG77" s="557"/>
      <c r="AH77" s="560"/>
      <c r="AI77" s="666"/>
      <c r="AJ77" s="645"/>
      <c r="AK77" s="283"/>
      <c r="AL77" s="286"/>
    </row>
    <row r="78" spans="1:38" ht="24.95" customHeight="1" thickTop="1" thickBot="1">
      <c r="A78" s="673" t="s">
        <v>673</v>
      </c>
      <c r="B78" s="556"/>
      <c r="C78" s="557"/>
      <c r="D78" s="558"/>
      <c r="E78" s="559"/>
      <c r="F78" s="557"/>
      <c r="G78" s="558"/>
      <c r="H78" s="559"/>
      <c r="I78" s="557"/>
      <c r="J78" s="558"/>
      <c r="K78" s="559"/>
      <c r="L78" s="557"/>
      <c r="M78" s="558"/>
      <c r="N78" s="559"/>
      <c r="O78" s="557"/>
      <c r="P78" s="558"/>
      <c r="Q78" s="559"/>
      <c r="R78" s="557"/>
      <c r="S78" s="558"/>
      <c r="T78" s="559"/>
      <c r="U78" s="557"/>
      <c r="V78" s="558"/>
      <c r="W78" s="559"/>
      <c r="X78" s="557"/>
      <c r="Y78" s="558"/>
      <c r="Z78" s="559"/>
      <c r="AA78" s="557"/>
      <c r="AB78" s="560"/>
      <c r="AC78" s="559"/>
      <c r="AD78" s="557"/>
      <c r="AE78" s="560"/>
      <c r="AF78" s="559"/>
      <c r="AG78" s="557"/>
      <c r="AH78" s="560"/>
      <c r="AI78" s="666"/>
      <c r="AJ78" s="644"/>
      <c r="AK78" s="283"/>
      <c r="AL78" s="651"/>
    </row>
    <row r="79" spans="1:38" ht="24.95" customHeight="1" thickTop="1" thickBot="1">
      <c r="A79" s="673" t="s">
        <v>179</v>
      </c>
      <c r="B79" s="556"/>
      <c r="C79" s="557"/>
      <c r="D79" s="558"/>
      <c r="E79" s="559"/>
      <c r="F79" s="557"/>
      <c r="G79" s="558"/>
      <c r="H79" s="559"/>
      <c r="I79" s="557"/>
      <c r="J79" s="558"/>
      <c r="K79" s="559"/>
      <c r="L79" s="557"/>
      <c r="M79" s="558"/>
      <c r="N79" s="559"/>
      <c r="O79" s="557"/>
      <c r="P79" s="558"/>
      <c r="Q79" s="559"/>
      <c r="R79" s="557"/>
      <c r="S79" s="558"/>
      <c r="T79" s="559"/>
      <c r="U79" s="557"/>
      <c r="V79" s="558"/>
      <c r="W79" s="559"/>
      <c r="X79" s="557"/>
      <c r="Y79" s="558"/>
      <c r="Z79" s="559"/>
      <c r="AA79" s="557"/>
      <c r="AB79" s="560"/>
      <c r="AC79" s="559"/>
      <c r="AD79" s="557"/>
      <c r="AE79" s="560"/>
      <c r="AF79" s="559"/>
      <c r="AG79" s="557"/>
      <c r="AH79" s="560"/>
      <c r="AI79" s="666"/>
      <c r="AJ79" s="644"/>
      <c r="AK79" s="283"/>
      <c r="AL79" s="286"/>
    </row>
    <row r="80" spans="1:38" ht="24.95" customHeight="1" thickTop="1" thickBot="1">
      <c r="A80" s="597" t="s">
        <v>2185</v>
      </c>
      <c r="B80" s="556"/>
      <c r="C80" s="557"/>
      <c r="D80" s="558"/>
      <c r="E80" s="559"/>
      <c r="F80" s="557"/>
      <c r="G80" s="558"/>
      <c r="H80" s="559"/>
      <c r="I80" s="557"/>
      <c r="J80" s="558"/>
      <c r="K80" s="559"/>
      <c r="L80" s="557"/>
      <c r="M80" s="558"/>
      <c r="N80" s="559"/>
      <c r="O80" s="557"/>
      <c r="P80" s="558"/>
      <c r="Q80" s="559"/>
      <c r="R80" s="557"/>
      <c r="S80" s="558"/>
      <c r="T80" s="559"/>
      <c r="U80" s="557"/>
      <c r="V80" s="558"/>
      <c r="W80" s="559"/>
      <c r="X80" s="557"/>
      <c r="Y80" s="558"/>
      <c r="Z80" s="559"/>
      <c r="AA80" s="557"/>
      <c r="AB80" s="560"/>
      <c r="AC80" s="559"/>
      <c r="AD80" s="557"/>
      <c r="AE80" s="560"/>
      <c r="AF80" s="559"/>
      <c r="AG80" s="557"/>
      <c r="AH80" s="557"/>
      <c r="AI80" s="666"/>
      <c r="AJ80" s="644"/>
      <c r="AK80" s="283"/>
      <c r="AL80" s="651"/>
    </row>
    <row r="81" spans="1:38" ht="24.95" customHeight="1" thickTop="1" thickBot="1">
      <c r="A81" s="597" t="s">
        <v>2186</v>
      </c>
      <c r="B81" s="1470"/>
      <c r="C81" s="1471"/>
      <c r="D81" s="1472"/>
      <c r="E81" s="1473"/>
      <c r="F81" s="1471"/>
      <c r="G81" s="1472"/>
      <c r="H81" s="1473"/>
      <c r="I81" s="1471"/>
      <c r="J81" s="1472"/>
      <c r="K81" s="1473"/>
      <c r="L81" s="1471"/>
      <c r="M81" s="1472"/>
      <c r="N81" s="1473"/>
      <c r="O81" s="1471"/>
      <c r="P81" s="1472"/>
      <c r="Q81" s="1473"/>
      <c r="R81" s="1471"/>
      <c r="S81" s="1472"/>
      <c r="T81" s="1473"/>
      <c r="U81" s="1471"/>
      <c r="V81" s="1472"/>
      <c r="W81" s="1473"/>
      <c r="X81" s="1471"/>
      <c r="Y81" s="1472"/>
      <c r="Z81" s="1473"/>
      <c r="AA81" s="1471"/>
      <c r="AB81" s="1474"/>
      <c r="AC81" s="1473"/>
      <c r="AD81" s="1471"/>
      <c r="AE81" s="1474"/>
      <c r="AF81" s="1473"/>
      <c r="AG81" s="1471"/>
      <c r="AH81" s="1471"/>
      <c r="AI81" s="666"/>
      <c r="AJ81" s="647"/>
      <c r="AK81" s="283"/>
      <c r="AL81" s="286"/>
    </row>
    <row r="82" spans="1:38" ht="24.95" customHeight="1" thickTop="1" thickBot="1">
      <c r="A82" s="596" t="s">
        <v>182</v>
      </c>
      <c r="B82" s="556"/>
      <c r="C82" s="557"/>
      <c r="D82" s="558"/>
      <c r="E82" s="559"/>
      <c r="F82" s="557"/>
      <c r="G82" s="558"/>
      <c r="H82" s="559"/>
      <c r="I82" s="557"/>
      <c r="J82" s="558"/>
      <c r="K82" s="559"/>
      <c r="L82" s="557"/>
      <c r="M82" s="558"/>
      <c r="N82" s="559"/>
      <c r="O82" s="557"/>
      <c r="P82" s="558"/>
      <c r="Q82" s="559"/>
      <c r="R82" s="557"/>
      <c r="S82" s="558"/>
      <c r="T82" s="559"/>
      <c r="U82" s="557"/>
      <c r="V82" s="558"/>
      <c r="W82" s="559"/>
      <c r="X82" s="557"/>
      <c r="Y82" s="558"/>
      <c r="Z82" s="559"/>
      <c r="AA82" s="557"/>
      <c r="AB82" s="560"/>
      <c r="AC82" s="559"/>
      <c r="AD82" s="557"/>
      <c r="AE82" s="560"/>
      <c r="AF82" s="559"/>
      <c r="AG82" s="557"/>
      <c r="AH82" s="557"/>
      <c r="AI82" s="666"/>
      <c r="AJ82" s="645"/>
      <c r="AK82" s="283"/>
      <c r="AL82" s="286"/>
    </row>
    <row r="83" spans="1:38" ht="24.95" customHeight="1" thickTop="1" thickBot="1">
      <c r="A83" s="673" t="s">
        <v>183</v>
      </c>
      <c r="B83" s="556"/>
      <c r="C83" s="557"/>
      <c r="D83" s="558"/>
      <c r="E83" s="559"/>
      <c r="F83" s="557"/>
      <c r="G83" s="558"/>
      <c r="H83" s="559"/>
      <c r="I83" s="557"/>
      <c r="J83" s="558"/>
      <c r="K83" s="559"/>
      <c r="L83" s="557"/>
      <c r="M83" s="558"/>
      <c r="N83" s="559"/>
      <c r="O83" s="557"/>
      <c r="P83" s="558"/>
      <c r="Q83" s="559"/>
      <c r="R83" s="557"/>
      <c r="S83" s="558"/>
      <c r="T83" s="559"/>
      <c r="U83" s="557"/>
      <c r="V83" s="558"/>
      <c r="W83" s="559"/>
      <c r="X83" s="557"/>
      <c r="Y83" s="558"/>
      <c r="Z83" s="559"/>
      <c r="AA83" s="557"/>
      <c r="AB83" s="560"/>
      <c r="AC83" s="559"/>
      <c r="AD83" s="557"/>
      <c r="AE83" s="560"/>
      <c r="AF83" s="559"/>
      <c r="AG83" s="557"/>
      <c r="AH83" s="557"/>
      <c r="AI83" s="666"/>
      <c r="AJ83" s="283"/>
      <c r="AK83" s="283"/>
      <c r="AL83" s="286"/>
    </row>
    <row r="84" spans="1:38" ht="24.95" customHeight="1" thickTop="1" thickBot="1">
      <c r="A84" s="673" t="s">
        <v>2187</v>
      </c>
      <c r="B84" s="556"/>
      <c r="C84" s="557"/>
      <c r="D84" s="558"/>
      <c r="E84" s="559"/>
      <c r="F84" s="557"/>
      <c r="G84" s="558"/>
      <c r="H84" s="559"/>
      <c r="I84" s="557"/>
      <c r="J84" s="558"/>
      <c r="K84" s="559"/>
      <c r="L84" s="557"/>
      <c r="M84" s="558"/>
      <c r="N84" s="559"/>
      <c r="O84" s="557"/>
      <c r="P84" s="558"/>
      <c r="Q84" s="559"/>
      <c r="R84" s="557"/>
      <c r="S84" s="558"/>
      <c r="T84" s="559"/>
      <c r="U84" s="557"/>
      <c r="V84" s="558"/>
      <c r="W84" s="559"/>
      <c r="X84" s="557"/>
      <c r="Y84" s="558"/>
      <c r="Z84" s="559"/>
      <c r="AA84" s="557"/>
      <c r="AB84" s="560"/>
      <c r="AC84" s="559"/>
      <c r="AD84" s="557"/>
      <c r="AE84" s="560"/>
      <c r="AF84" s="559"/>
      <c r="AG84" s="557"/>
      <c r="AH84" s="557"/>
      <c r="AI84" s="666"/>
      <c r="AJ84" s="283"/>
      <c r="AK84" s="283"/>
      <c r="AL84" s="286"/>
    </row>
    <row r="85" spans="1:38" ht="24.95" customHeight="1" thickTop="1" thickBot="1">
      <c r="A85" s="596" t="s">
        <v>184</v>
      </c>
      <c r="B85" s="556"/>
      <c r="C85" s="557"/>
      <c r="D85" s="558"/>
      <c r="E85" s="559"/>
      <c r="F85" s="557"/>
      <c r="G85" s="558"/>
      <c r="H85" s="559"/>
      <c r="I85" s="557"/>
      <c r="J85" s="558"/>
      <c r="K85" s="559"/>
      <c r="L85" s="557"/>
      <c r="M85" s="558"/>
      <c r="N85" s="559"/>
      <c r="O85" s="557"/>
      <c r="P85" s="558"/>
      <c r="Q85" s="559"/>
      <c r="R85" s="557"/>
      <c r="S85" s="558"/>
      <c r="T85" s="559"/>
      <c r="U85" s="557"/>
      <c r="V85" s="558"/>
      <c r="W85" s="559"/>
      <c r="X85" s="557"/>
      <c r="Y85" s="558"/>
      <c r="Z85" s="559"/>
      <c r="AA85" s="557"/>
      <c r="AB85" s="560"/>
      <c r="AC85" s="559"/>
      <c r="AD85" s="557"/>
      <c r="AE85" s="560"/>
      <c r="AF85" s="559"/>
      <c r="AG85" s="557"/>
      <c r="AH85" s="557"/>
      <c r="AI85" s="666"/>
      <c r="AJ85" s="644"/>
      <c r="AK85" s="283"/>
      <c r="AL85" s="651"/>
    </row>
    <row r="86" spans="1:38" ht="24.95" customHeight="1" thickTop="1" thickBot="1">
      <c r="A86" s="598" t="s">
        <v>185</v>
      </c>
      <c r="B86" s="1470"/>
      <c r="C86" s="1471"/>
      <c r="D86" s="1472"/>
      <c r="E86" s="1473"/>
      <c r="F86" s="1471"/>
      <c r="G86" s="1472"/>
      <c r="H86" s="1473"/>
      <c r="I86" s="1471"/>
      <c r="J86" s="1472"/>
      <c r="K86" s="1473"/>
      <c r="L86" s="1471"/>
      <c r="M86" s="1472"/>
      <c r="N86" s="1473"/>
      <c r="O86" s="1471"/>
      <c r="P86" s="1472"/>
      <c r="Q86" s="1473"/>
      <c r="R86" s="1471"/>
      <c r="S86" s="1472"/>
      <c r="T86" s="1473"/>
      <c r="U86" s="1471"/>
      <c r="V86" s="1472"/>
      <c r="W86" s="1473"/>
      <c r="X86" s="1471"/>
      <c r="Y86" s="1472"/>
      <c r="Z86" s="1473"/>
      <c r="AA86" s="1471"/>
      <c r="AB86" s="1474"/>
      <c r="AC86" s="1473"/>
      <c r="AD86" s="1471"/>
      <c r="AE86" s="1474"/>
      <c r="AF86" s="1473"/>
      <c r="AG86" s="1471"/>
      <c r="AH86" s="1471"/>
      <c r="AI86" s="666"/>
      <c r="AJ86" s="647"/>
      <c r="AK86" s="283"/>
      <c r="AL86" s="286"/>
    </row>
    <row r="87" spans="1:38" ht="24.95" customHeight="1" thickTop="1" thickBot="1">
      <c r="A87" s="596" t="s">
        <v>186</v>
      </c>
      <c r="B87" s="556"/>
      <c r="C87" s="557"/>
      <c r="D87" s="558"/>
      <c r="E87" s="559"/>
      <c r="F87" s="557"/>
      <c r="G87" s="558"/>
      <c r="H87" s="559"/>
      <c r="I87" s="557"/>
      <c r="J87" s="558"/>
      <c r="K87" s="559"/>
      <c r="L87" s="557"/>
      <c r="M87" s="558"/>
      <c r="N87" s="559"/>
      <c r="O87" s="557"/>
      <c r="P87" s="558"/>
      <c r="Q87" s="559"/>
      <c r="R87" s="557"/>
      <c r="S87" s="558"/>
      <c r="T87" s="559"/>
      <c r="U87" s="557"/>
      <c r="V87" s="558"/>
      <c r="W87" s="559"/>
      <c r="X87" s="557"/>
      <c r="Y87" s="558"/>
      <c r="Z87" s="559"/>
      <c r="AA87" s="557"/>
      <c r="AB87" s="560"/>
      <c r="AC87" s="559"/>
      <c r="AD87" s="557"/>
      <c r="AE87" s="560"/>
      <c r="AF87" s="559"/>
      <c r="AG87" s="557"/>
      <c r="AH87" s="557"/>
      <c r="AI87" s="666"/>
      <c r="AJ87" s="642"/>
      <c r="AK87" s="283"/>
      <c r="AL87" s="286"/>
    </row>
    <row r="88" spans="1:38" ht="24.95" customHeight="1" thickTop="1" thickBot="1">
      <c r="A88" s="674" t="s">
        <v>2188</v>
      </c>
      <c r="B88" s="556"/>
      <c r="C88" s="557"/>
      <c r="D88" s="558"/>
      <c r="E88" s="559"/>
      <c r="F88" s="557"/>
      <c r="G88" s="558"/>
      <c r="H88" s="559"/>
      <c r="I88" s="557"/>
      <c r="J88" s="558"/>
      <c r="K88" s="559"/>
      <c r="L88" s="557"/>
      <c r="M88" s="558"/>
      <c r="N88" s="559"/>
      <c r="O88" s="557"/>
      <c r="P88" s="558"/>
      <c r="Q88" s="559"/>
      <c r="R88" s="557"/>
      <c r="S88" s="558"/>
      <c r="T88" s="559"/>
      <c r="U88" s="557"/>
      <c r="V88" s="558"/>
      <c r="W88" s="559"/>
      <c r="X88" s="557"/>
      <c r="Y88" s="558"/>
      <c r="Z88" s="559"/>
      <c r="AA88" s="557"/>
      <c r="AB88" s="560"/>
      <c r="AC88" s="559"/>
      <c r="AD88" s="557"/>
      <c r="AE88" s="560"/>
      <c r="AF88" s="559"/>
      <c r="AG88" s="557"/>
      <c r="AH88" s="557"/>
      <c r="AI88" s="666"/>
      <c r="AJ88" s="645"/>
      <c r="AK88" s="283"/>
      <c r="AL88" s="286"/>
    </row>
    <row r="89" spans="1:38" ht="24.95" customHeight="1" thickTop="1" thickBot="1">
      <c r="A89" s="596" t="s">
        <v>1330</v>
      </c>
      <c r="B89" s="556"/>
      <c r="C89" s="557"/>
      <c r="D89" s="558"/>
      <c r="E89" s="559"/>
      <c r="F89" s="557"/>
      <c r="G89" s="558"/>
      <c r="H89" s="559"/>
      <c r="I89" s="557"/>
      <c r="J89" s="558"/>
      <c r="K89" s="559"/>
      <c r="L89" s="557"/>
      <c r="M89" s="558"/>
      <c r="N89" s="559"/>
      <c r="O89" s="557"/>
      <c r="P89" s="558"/>
      <c r="Q89" s="559"/>
      <c r="R89" s="557"/>
      <c r="S89" s="558"/>
      <c r="T89" s="559"/>
      <c r="U89" s="557"/>
      <c r="V89" s="558"/>
      <c r="W89" s="559"/>
      <c r="X89" s="557"/>
      <c r="Y89" s="558"/>
      <c r="Z89" s="559"/>
      <c r="AA89" s="557"/>
      <c r="AB89" s="560"/>
      <c r="AC89" s="559"/>
      <c r="AD89" s="557"/>
      <c r="AE89" s="560"/>
      <c r="AF89" s="559"/>
      <c r="AG89" s="557"/>
      <c r="AH89" s="557"/>
      <c r="AI89" s="666"/>
      <c r="AJ89" s="644"/>
      <c r="AK89" s="283"/>
      <c r="AL89" s="651"/>
    </row>
    <row r="90" spans="1:38" ht="24.95" customHeight="1" thickTop="1" thickBot="1">
      <c r="A90" s="596" t="s">
        <v>1329</v>
      </c>
      <c r="B90" s="556"/>
      <c r="C90" s="557"/>
      <c r="D90" s="558"/>
      <c r="E90" s="559"/>
      <c r="F90" s="557"/>
      <c r="G90" s="558"/>
      <c r="H90" s="559"/>
      <c r="I90" s="557"/>
      <c r="J90" s="558"/>
      <c r="K90" s="559"/>
      <c r="L90" s="557"/>
      <c r="M90" s="558"/>
      <c r="N90" s="559"/>
      <c r="O90" s="557"/>
      <c r="P90" s="558"/>
      <c r="Q90" s="559"/>
      <c r="R90" s="557"/>
      <c r="S90" s="558"/>
      <c r="T90" s="559"/>
      <c r="U90" s="557"/>
      <c r="V90" s="558"/>
      <c r="W90" s="559"/>
      <c r="X90" s="557"/>
      <c r="Y90" s="558"/>
      <c r="Z90" s="559"/>
      <c r="AA90" s="557"/>
      <c r="AB90" s="560"/>
      <c r="AC90" s="559"/>
      <c r="AD90" s="557"/>
      <c r="AE90" s="560"/>
      <c r="AF90" s="559"/>
      <c r="AG90" s="557"/>
      <c r="AH90" s="557"/>
      <c r="AI90" s="666"/>
      <c r="AJ90" s="642"/>
      <c r="AK90" s="283"/>
      <c r="AL90" s="286"/>
    </row>
    <row r="91" spans="1:38" ht="24.95" customHeight="1" thickTop="1" thickBot="1">
      <c r="A91" s="673" t="s">
        <v>1331</v>
      </c>
      <c r="B91" s="556"/>
      <c r="C91" s="557"/>
      <c r="D91" s="558"/>
      <c r="E91" s="559"/>
      <c r="F91" s="557"/>
      <c r="G91" s="558"/>
      <c r="H91" s="559"/>
      <c r="I91" s="557"/>
      <c r="J91" s="558"/>
      <c r="K91" s="559"/>
      <c r="L91" s="557"/>
      <c r="M91" s="558"/>
      <c r="N91" s="559"/>
      <c r="O91" s="557"/>
      <c r="P91" s="558"/>
      <c r="Q91" s="559"/>
      <c r="R91" s="557"/>
      <c r="S91" s="558"/>
      <c r="T91" s="559"/>
      <c r="U91" s="557"/>
      <c r="V91" s="558"/>
      <c r="W91" s="559"/>
      <c r="X91" s="557"/>
      <c r="Y91" s="558"/>
      <c r="Z91" s="559"/>
      <c r="AA91" s="557"/>
      <c r="AB91" s="560"/>
      <c r="AC91" s="559"/>
      <c r="AD91" s="557"/>
      <c r="AE91" s="560"/>
      <c r="AF91" s="559"/>
      <c r="AG91" s="557"/>
      <c r="AH91" s="557"/>
      <c r="AI91" s="666"/>
      <c r="AJ91" s="642"/>
      <c r="AK91" s="283"/>
      <c r="AL91" s="286"/>
    </row>
    <row r="92" spans="1:38" ht="24.95" customHeight="1" thickTop="1" thickBot="1">
      <c r="A92" s="673" t="s">
        <v>1332</v>
      </c>
      <c r="B92" s="556"/>
      <c r="C92" s="557"/>
      <c r="D92" s="558"/>
      <c r="E92" s="559"/>
      <c r="F92" s="557"/>
      <c r="G92" s="558"/>
      <c r="H92" s="559"/>
      <c r="I92" s="557"/>
      <c r="J92" s="558"/>
      <c r="K92" s="559"/>
      <c r="L92" s="557"/>
      <c r="M92" s="558"/>
      <c r="N92" s="559"/>
      <c r="O92" s="557"/>
      <c r="P92" s="558"/>
      <c r="Q92" s="559"/>
      <c r="R92" s="557"/>
      <c r="S92" s="558"/>
      <c r="T92" s="559"/>
      <c r="U92" s="557"/>
      <c r="V92" s="558"/>
      <c r="W92" s="559"/>
      <c r="X92" s="557"/>
      <c r="Y92" s="558"/>
      <c r="Z92" s="559"/>
      <c r="AA92" s="557"/>
      <c r="AB92" s="560"/>
      <c r="AC92" s="559"/>
      <c r="AD92" s="557"/>
      <c r="AE92" s="560"/>
      <c r="AF92" s="559"/>
      <c r="AG92" s="557"/>
      <c r="AH92" s="557"/>
      <c r="AI92" s="666"/>
      <c r="AJ92" s="646"/>
      <c r="AK92" s="283"/>
      <c r="AL92" s="652"/>
    </row>
    <row r="93" spans="1:38" ht="24.95" customHeight="1" thickTop="1" thickBot="1">
      <c r="A93" s="673" t="s">
        <v>188</v>
      </c>
      <c r="B93" s="556"/>
      <c r="C93" s="557"/>
      <c r="D93" s="558"/>
      <c r="E93" s="559"/>
      <c r="F93" s="557"/>
      <c r="G93" s="558"/>
      <c r="H93" s="559"/>
      <c r="I93" s="557"/>
      <c r="J93" s="558"/>
      <c r="K93" s="559"/>
      <c r="L93" s="557"/>
      <c r="M93" s="558"/>
      <c r="N93" s="559"/>
      <c r="O93" s="557"/>
      <c r="P93" s="558"/>
      <c r="Q93" s="559"/>
      <c r="R93" s="557"/>
      <c r="S93" s="558"/>
      <c r="T93" s="559"/>
      <c r="U93" s="557"/>
      <c r="V93" s="558"/>
      <c r="W93" s="559"/>
      <c r="X93" s="557"/>
      <c r="Y93" s="558"/>
      <c r="Z93" s="559"/>
      <c r="AA93" s="557"/>
      <c r="AB93" s="560"/>
      <c r="AC93" s="559"/>
      <c r="AD93" s="557"/>
      <c r="AE93" s="560"/>
      <c r="AF93" s="559"/>
      <c r="AG93" s="557"/>
      <c r="AH93" s="557"/>
      <c r="AI93" s="666"/>
      <c r="AJ93" s="642"/>
      <c r="AK93" s="283"/>
      <c r="AL93" s="286"/>
    </row>
    <row r="94" spans="1:38" ht="24.95" customHeight="1" thickTop="1" thickBot="1">
      <c r="A94" s="597" t="s">
        <v>189</v>
      </c>
      <c r="B94" s="556"/>
      <c r="C94" s="557"/>
      <c r="D94" s="558"/>
      <c r="E94" s="559"/>
      <c r="F94" s="557"/>
      <c r="G94" s="558"/>
      <c r="H94" s="559"/>
      <c r="I94" s="557"/>
      <c r="J94" s="558"/>
      <c r="K94" s="559"/>
      <c r="L94" s="557"/>
      <c r="M94" s="558"/>
      <c r="N94" s="559"/>
      <c r="O94" s="557"/>
      <c r="P94" s="558"/>
      <c r="Q94" s="559"/>
      <c r="R94" s="557"/>
      <c r="S94" s="558"/>
      <c r="T94" s="559"/>
      <c r="U94" s="557"/>
      <c r="V94" s="558"/>
      <c r="W94" s="559"/>
      <c r="X94" s="557"/>
      <c r="Y94" s="558"/>
      <c r="Z94" s="559"/>
      <c r="AA94" s="557"/>
      <c r="AB94" s="560"/>
      <c r="AC94" s="559"/>
      <c r="AD94" s="557"/>
      <c r="AE94" s="560"/>
      <c r="AF94" s="559"/>
      <c r="AG94" s="557"/>
      <c r="AH94" s="557"/>
      <c r="AI94" s="667"/>
      <c r="AJ94" s="290"/>
      <c r="AK94" s="290"/>
      <c r="AL94" s="653"/>
    </row>
    <row r="95" spans="1:38" ht="24.95" customHeight="1" thickTop="1" thickBot="1">
      <c r="A95" s="596" t="s">
        <v>190</v>
      </c>
      <c r="B95" s="556"/>
      <c r="C95" s="557"/>
      <c r="D95" s="558"/>
      <c r="E95" s="559"/>
      <c r="F95" s="557"/>
      <c r="G95" s="558"/>
      <c r="H95" s="559"/>
      <c r="I95" s="557"/>
      <c r="J95" s="558"/>
      <c r="K95" s="559"/>
      <c r="L95" s="557"/>
      <c r="M95" s="558"/>
      <c r="N95" s="559"/>
      <c r="O95" s="557"/>
      <c r="P95" s="558"/>
      <c r="Q95" s="559"/>
      <c r="R95" s="557"/>
      <c r="S95" s="558"/>
      <c r="T95" s="559"/>
      <c r="U95" s="557"/>
      <c r="V95" s="558"/>
      <c r="W95" s="559"/>
      <c r="X95" s="557"/>
      <c r="Y95" s="558"/>
      <c r="Z95" s="559"/>
      <c r="AA95" s="557"/>
      <c r="AB95" s="560"/>
      <c r="AC95" s="559"/>
      <c r="AD95" s="557"/>
      <c r="AE95" s="560"/>
      <c r="AF95" s="559"/>
      <c r="AG95" s="557"/>
      <c r="AH95" s="557"/>
      <c r="AI95" s="666"/>
      <c r="AJ95" s="645"/>
      <c r="AK95" s="283"/>
      <c r="AL95" s="654"/>
    </row>
    <row r="96" spans="1:38" ht="24.95" customHeight="1" thickTop="1" thickBot="1">
      <c r="A96" s="673" t="s">
        <v>2190</v>
      </c>
      <c r="B96" s="556"/>
      <c r="C96" s="557"/>
      <c r="D96" s="558"/>
      <c r="E96" s="559"/>
      <c r="F96" s="557"/>
      <c r="G96" s="558"/>
      <c r="H96" s="559"/>
      <c r="I96" s="557"/>
      <c r="J96" s="558"/>
      <c r="K96" s="559"/>
      <c r="L96" s="557"/>
      <c r="M96" s="558"/>
      <c r="N96" s="559"/>
      <c r="O96" s="557"/>
      <c r="P96" s="558"/>
      <c r="Q96" s="559"/>
      <c r="R96" s="557"/>
      <c r="S96" s="558"/>
      <c r="T96" s="559"/>
      <c r="U96" s="557"/>
      <c r="V96" s="558"/>
      <c r="W96" s="559"/>
      <c r="X96" s="557"/>
      <c r="Y96" s="558"/>
      <c r="Z96" s="559"/>
      <c r="AA96" s="557"/>
      <c r="AB96" s="560"/>
      <c r="AC96" s="559"/>
      <c r="AD96" s="557"/>
      <c r="AE96" s="560"/>
      <c r="AF96" s="559"/>
      <c r="AG96" s="557"/>
      <c r="AH96" s="557"/>
      <c r="AI96" s="666"/>
      <c r="AJ96" s="642"/>
      <c r="AK96" s="283"/>
      <c r="AL96" s="286"/>
    </row>
    <row r="97" spans="1:38" ht="24.95" customHeight="1" thickTop="1" thickBot="1">
      <c r="A97" s="673" t="s">
        <v>2194</v>
      </c>
      <c r="B97" s="556"/>
      <c r="C97" s="557"/>
      <c r="D97" s="558"/>
      <c r="E97" s="559"/>
      <c r="F97" s="557"/>
      <c r="G97" s="558"/>
      <c r="H97" s="559"/>
      <c r="I97" s="557"/>
      <c r="J97" s="558"/>
      <c r="K97" s="559"/>
      <c r="L97" s="557"/>
      <c r="M97" s="558"/>
      <c r="N97" s="559"/>
      <c r="O97" s="557"/>
      <c r="P97" s="558"/>
      <c r="Q97" s="559"/>
      <c r="R97" s="557"/>
      <c r="S97" s="558"/>
      <c r="T97" s="559"/>
      <c r="U97" s="557"/>
      <c r="V97" s="558"/>
      <c r="W97" s="559"/>
      <c r="X97" s="557"/>
      <c r="Y97" s="558"/>
      <c r="Z97" s="559"/>
      <c r="AA97" s="557"/>
      <c r="AB97" s="560"/>
      <c r="AC97" s="559"/>
      <c r="AD97" s="557"/>
      <c r="AE97" s="560"/>
      <c r="AF97" s="559"/>
      <c r="AG97" s="557"/>
      <c r="AH97" s="557"/>
      <c r="AI97" s="666"/>
      <c r="AJ97" s="642"/>
      <c r="AK97" s="283"/>
      <c r="AL97" s="286"/>
    </row>
    <row r="98" spans="1:38" ht="24.95" customHeight="1" thickTop="1" thickBot="1">
      <c r="A98" s="596" t="s">
        <v>192</v>
      </c>
      <c r="B98" s="556"/>
      <c r="C98" s="557"/>
      <c r="D98" s="558"/>
      <c r="E98" s="559"/>
      <c r="F98" s="557"/>
      <c r="G98" s="558"/>
      <c r="H98" s="559"/>
      <c r="I98" s="557"/>
      <c r="J98" s="558"/>
      <c r="K98" s="559"/>
      <c r="L98" s="557"/>
      <c r="M98" s="558"/>
      <c r="N98" s="559"/>
      <c r="O98" s="557"/>
      <c r="P98" s="558"/>
      <c r="Q98" s="559"/>
      <c r="R98" s="557"/>
      <c r="S98" s="558"/>
      <c r="T98" s="559"/>
      <c r="U98" s="557"/>
      <c r="V98" s="558"/>
      <c r="W98" s="559"/>
      <c r="X98" s="557"/>
      <c r="Y98" s="558"/>
      <c r="Z98" s="559"/>
      <c r="AA98" s="557"/>
      <c r="AB98" s="560"/>
      <c r="AC98" s="559"/>
      <c r="AD98" s="557"/>
      <c r="AE98" s="560"/>
      <c r="AF98" s="559"/>
      <c r="AG98" s="557"/>
      <c r="AH98" s="557"/>
      <c r="AI98" s="668"/>
      <c r="AJ98" s="643"/>
      <c r="AK98" s="663"/>
      <c r="AL98" s="655"/>
    </row>
    <row r="99" spans="1:38" ht="24.95" customHeight="1" thickTop="1" thickBot="1">
      <c r="A99" s="674" t="s">
        <v>2189</v>
      </c>
      <c r="B99" s="556"/>
      <c r="C99" s="557"/>
      <c r="D99" s="558"/>
      <c r="E99" s="559"/>
      <c r="F99" s="557"/>
      <c r="G99" s="558"/>
      <c r="H99" s="559"/>
      <c r="I99" s="557"/>
      <c r="J99" s="558"/>
      <c r="K99" s="559"/>
      <c r="L99" s="557"/>
      <c r="M99" s="558"/>
      <c r="N99" s="559"/>
      <c r="O99" s="557"/>
      <c r="P99" s="558"/>
      <c r="Q99" s="559"/>
      <c r="R99" s="557"/>
      <c r="S99" s="558"/>
      <c r="T99" s="559"/>
      <c r="U99" s="557"/>
      <c r="V99" s="558"/>
      <c r="W99" s="559"/>
      <c r="X99" s="557"/>
      <c r="Y99" s="558"/>
      <c r="Z99" s="559"/>
      <c r="AA99" s="557"/>
      <c r="AB99" s="560"/>
      <c r="AC99" s="559"/>
      <c r="AD99" s="557"/>
      <c r="AE99" s="560"/>
      <c r="AF99" s="559"/>
      <c r="AG99" s="557"/>
      <c r="AH99" s="557"/>
      <c r="AI99" s="668"/>
      <c r="AJ99" s="643"/>
      <c r="AK99" s="663"/>
      <c r="AL99" s="656"/>
    </row>
    <row r="100" spans="1:38" ht="24.95" customHeight="1" thickTop="1" thickBot="1">
      <c r="A100" s="673" t="s">
        <v>194</v>
      </c>
      <c r="B100" s="556"/>
      <c r="C100" s="557"/>
      <c r="D100" s="558"/>
      <c r="E100" s="559"/>
      <c r="F100" s="557"/>
      <c r="G100" s="558"/>
      <c r="H100" s="559"/>
      <c r="I100" s="557"/>
      <c r="J100" s="558"/>
      <c r="K100" s="559"/>
      <c r="L100" s="557"/>
      <c r="M100" s="558"/>
      <c r="N100" s="559"/>
      <c r="O100" s="557"/>
      <c r="P100" s="558"/>
      <c r="Q100" s="559"/>
      <c r="R100" s="557"/>
      <c r="S100" s="558"/>
      <c r="T100" s="559"/>
      <c r="U100" s="557"/>
      <c r="V100" s="558"/>
      <c r="W100" s="559"/>
      <c r="X100" s="557"/>
      <c r="Y100" s="558"/>
      <c r="Z100" s="559"/>
      <c r="AA100" s="557"/>
      <c r="AB100" s="560"/>
      <c r="AC100" s="559"/>
      <c r="AD100" s="557"/>
      <c r="AE100" s="560"/>
      <c r="AF100" s="559"/>
      <c r="AG100" s="557"/>
      <c r="AH100" s="557"/>
      <c r="AI100" s="666"/>
      <c r="AJ100" s="646"/>
      <c r="AK100" s="283"/>
      <c r="AL100" s="651"/>
    </row>
    <row r="101" spans="1:38" ht="24.95" customHeight="1" thickTop="1" thickBot="1">
      <c r="A101" s="673" t="s">
        <v>195</v>
      </c>
      <c r="B101" s="556"/>
      <c r="C101" s="557"/>
      <c r="D101" s="558"/>
      <c r="E101" s="559"/>
      <c r="F101" s="557"/>
      <c r="G101" s="558"/>
      <c r="H101" s="559"/>
      <c r="I101" s="557"/>
      <c r="J101" s="558"/>
      <c r="K101" s="559"/>
      <c r="L101" s="557"/>
      <c r="M101" s="558"/>
      <c r="N101" s="559"/>
      <c r="O101" s="557"/>
      <c r="P101" s="558"/>
      <c r="Q101" s="559"/>
      <c r="R101" s="557"/>
      <c r="S101" s="558"/>
      <c r="T101" s="559"/>
      <c r="U101" s="557"/>
      <c r="V101" s="558"/>
      <c r="W101" s="559"/>
      <c r="X101" s="557"/>
      <c r="Y101" s="558"/>
      <c r="Z101" s="559"/>
      <c r="AA101" s="557"/>
      <c r="AB101" s="560"/>
      <c r="AC101" s="559"/>
      <c r="AD101" s="557"/>
      <c r="AE101" s="560"/>
      <c r="AF101" s="559"/>
      <c r="AG101" s="557"/>
      <c r="AH101" s="557"/>
      <c r="AI101" s="666"/>
      <c r="AJ101" s="642"/>
      <c r="AK101" s="283"/>
      <c r="AL101" s="286"/>
    </row>
    <row r="102" spans="1:38" ht="24.95" customHeight="1" thickTop="1" thickBot="1">
      <c r="A102" s="596" t="s">
        <v>196</v>
      </c>
      <c r="B102" s="556"/>
      <c r="C102" s="557"/>
      <c r="D102" s="558"/>
      <c r="E102" s="559"/>
      <c r="F102" s="557"/>
      <c r="G102" s="558"/>
      <c r="H102" s="559"/>
      <c r="I102" s="557"/>
      <c r="J102" s="558"/>
      <c r="K102" s="559"/>
      <c r="L102" s="557"/>
      <c r="M102" s="558"/>
      <c r="N102" s="559"/>
      <c r="O102" s="557"/>
      <c r="P102" s="558"/>
      <c r="Q102" s="559"/>
      <c r="R102" s="557"/>
      <c r="S102" s="558"/>
      <c r="T102" s="559"/>
      <c r="U102" s="557"/>
      <c r="V102" s="558"/>
      <c r="W102" s="559"/>
      <c r="X102" s="557"/>
      <c r="Y102" s="558"/>
      <c r="Z102" s="559"/>
      <c r="AA102" s="557"/>
      <c r="AB102" s="560"/>
      <c r="AC102" s="559"/>
      <c r="AD102" s="557"/>
      <c r="AE102" s="560"/>
      <c r="AF102" s="559"/>
      <c r="AG102" s="557"/>
      <c r="AH102" s="557"/>
      <c r="AI102" s="666"/>
      <c r="AJ102" s="647"/>
      <c r="AK102" s="283"/>
      <c r="AL102" s="651"/>
    </row>
    <row r="103" spans="1:38" ht="24.95" customHeight="1" thickTop="1" thickBot="1">
      <c r="A103" s="599" t="s">
        <v>197</v>
      </c>
      <c r="B103" s="556"/>
      <c r="C103" s="557"/>
      <c r="D103" s="558"/>
      <c r="E103" s="559"/>
      <c r="F103" s="557"/>
      <c r="G103" s="558"/>
      <c r="H103" s="559"/>
      <c r="I103" s="557"/>
      <c r="J103" s="558"/>
      <c r="K103" s="559"/>
      <c r="L103" s="557"/>
      <c r="M103" s="558"/>
      <c r="N103" s="559"/>
      <c r="O103" s="557"/>
      <c r="P103" s="558"/>
      <c r="Q103" s="559"/>
      <c r="R103" s="557"/>
      <c r="S103" s="558"/>
      <c r="T103" s="559"/>
      <c r="U103" s="557"/>
      <c r="V103" s="558"/>
      <c r="W103" s="559"/>
      <c r="X103" s="557"/>
      <c r="Y103" s="558"/>
      <c r="Z103" s="559"/>
      <c r="AA103" s="557"/>
      <c r="AB103" s="560"/>
      <c r="AC103" s="559"/>
      <c r="AD103" s="557"/>
      <c r="AE103" s="560"/>
      <c r="AF103" s="559"/>
      <c r="AG103" s="557"/>
      <c r="AH103" s="557"/>
      <c r="AI103" s="666"/>
      <c r="AJ103" s="283"/>
      <c r="AK103" s="283"/>
      <c r="AL103" s="286"/>
    </row>
    <row r="104" spans="1:38" ht="24.95" customHeight="1" thickTop="1" thickBot="1">
      <c r="A104" s="600" t="s">
        <v>198</v>
      </c>
      <c r="B104" s="556"/>
      <c r="C104" s="557"/>
      <c r="D104" s="558"/>
      <c r="E104" s="559"/>
      <c r="F104" s="557"/>
      <c r="G104" s="558"/>
      <c r="H104" s="559"/>
      <c r="I104" s="557"/>
      <c r="J104" s="558"/>
      <c r="K104" s="559"/>
      <c r="L104" s="557"/>
      <c r="M104" s="558"/>
      <c r="N104" s="559"/>
      <c r="O104" s="557"/>
      <c r="P104" s="558"/>
      <c r="Q104" s="559"/>
      <c r="R104" s="557"/>
      <c r="S104" s="558"/>
      <c r="T104" s="559"/>
      <c r="U104" s="557"/>
      <c r="V104" s="558"/>
      <c r="W104" s="559"/>
      <c r="X104" s="557"/>
      <c r="Y104" s="558"/>
      <c r="Z104" s="559"/>
      <c r="AA104" s="557"/>
      <c r="AB104" s="560"/>
      <c r="AC104" s="559"/>
      <c r="AD104" s="557"/>
      <c r="AE104" s="560"/>
      <c r="AF104" s="559"/>
      <c r="AG104" s="557"/>
      <c r="AH104" s="557"/>
      <c r="AI104" s="666"/>
      <c r="AJ104" s="645"/>
      <c r="AK104" s="283"/>
      <c r="AL104" s="654"/>
    </row>
    <row r="105" spans="1:38" ht="24.95" customHeight="1" thickTop="1" thickBot="1">
      <c r="A105" s="600" t="s">
        <v>199</v>
      </c>
      <c r="B105" s="556"/>
      <c r="C105" s="557"/>
      <c r="D105" s="558"/>
      <c r="E105" s="559"/>
      <c r="F105" s="557"/>
      <c r="G105" s="558"/>
      <c r="H105" s="559"/>
      <c r="I105" s="557"/>
      <c r="J105" s="558"/>
      <c r="K105" s="559"/>
      <c r="L105" s="557"/>
      <c r="M105" s="558"/>
      <c r="N105" s="559"/>
      <c r="O105" s="557"/>
      <c r="P105" s="558"/>
      <c r="Q105" s="559"/>
      <c r="R105" s="557"/>
      <c r="S105" s="558"/>
      <c r="T105" s="559"/>
      <c r="U105" s="557"/>
      <c r="V105" s="558"/>
      <c r="W105" s="559"/>
      <c r="X105" s="557"/>
      <c r="Y105" s="558"/>
      <c r="Z105" s="559"/>
      <c r="AA105" s="557"/>
      <c r="AB105" s="560"/>
      <c r="AC105" s="559"/>
      <c r="AD105" s="557"/>
      <c r="AE105" s="560"/>
      <c r="AF105" s="559"/>
      <c r="AG105" s="557"/>
      <c r="AH105" s="557"/>
      <c r="AI105" s="666"/>
      <c r="AJ105" s="646"/>
      <c r="AK105" s="283"/>
      <c r="AL105" s="651"/>
    </row>
    <row r="106" spans="1:38" ht="24.95" customHeight="1" thickTop="1" thickBot="1">
      <c r="A106" s="600" t="s">
        <v>200</v>
      </c>
      <c r="B106" s="556"/>
      <c r="C106" s="557"/>
      <c r="D106" s="558"/>
      <c r="E106" s="559"/>
      <c r="F106" s="557"/>
      <c r="G106" s="558"/>
      <c r="H106" s="559"/>
      <c r="I106" s="557"/>
      <c r="J106" s="558"/>
      <c r="K106" s="559"/>
      <c r="L106" s="557"/>
      <c r="M106" s="558"/>
      <c r="N106" s="559"/>
      <c r="O106" s="557"/>
      <c r="P106" s="558"/>
      <c r="Q106" s="559"/>
      <c r="R106" s="557"/>
      <c r="S106" s="558"/>
      <c r="T106" s="559"/>
      <c r="U106" s="557"/>
      <c r="V106" s="558"/>
      <c r="W106" s="559"/>
      <c r="X106" s="557"/>
      <c r="Y106" s="558"/>
      <c r="Z106" s="559"/>
      <c r="AA106" s="557"/>
      <c r="AB106" s="560"/>
      <c r="AC106" s="559"/>
      <c r="AD106" s="557"/>
      <c r="AE106" s="560"/>
      <c r="AF106" s="559"/>
      <c r="AG106" s="557"/>
      <c r="AH106" s="557"/>
      <c r="AI106" s="666"/>
      <c r="AJ106" s="642"/>
      <c r="AK106" s="283"/>
      <c r="AL106" s="651"/>
    </row>
    <row r="107" spans="1:38" ht="24.95" customHeight="1" thickTop="1" thickBot="1">
      <c r="A107" s="601" t="s">
        <v>201</v>
      </c>
      <c r="B107" s="556"/>
      <c r="C107" s="557"/>
      <c r="D107" s="558"/>
      <c r="E107" s="559"/>
      <c r="F107" s="557"/>
      <c r="G107" s="558"/>
      <c r="H107" s="559"/>
      <c r="I107" s="557"/>
      <c r="J107" s="558"/>
      <c r="K107" s="559"/>
      <c r="L107" s="557"/>
      <c r="M107" s="558"/>
      <c r="N107" s="559"/>
      <c r="O107" s="557"/>
      <c r="P107" s="558"/>
      <c r="Q107" s="559"/>
      <c r="R107" s="557"/>
      <c r="S107" s="558"/>
      <c r="T107" s="559"/>
      <c r="U107" s="557"/>
      <c r="V107" s="558"/>
      <c r="W107" s="559"/>
      <c r="X107" s="557"/>
      <c r="Y107" s="558"/>
      <c r="Z107" s="559"/>
      <c r="AA107" s="557"/>
      <c r="AB107" s="560"/>
      <c r="AC107" s="559"/>
      <c r="AD107" s="557"/>
      <c r="AE107" s="560"/>
      <c r="AF107" s="559"/>
      <c r="AG107" s="557"/>
      <c r="AH107" s="557"/>
      <c r="AI107" s="666"/>
      <c r="AJ107" s="644"/>
      <c r="AK107" s="283"/>
      <c r="AL107" s="286"/>
    </row>
    <row r="108" spans="1:38" ht="24.95" customHeight="1" thickTop="1" thickBot="1">
      <c r="A108" s="600" t="s">
        <v>202</v>
      </c>
      <c r="B108" s="556"/>
      <c r="C108" s="557"/>
      <c r="D108" s="558"/>
      <c r="E108" s="559"/>
      <c r="F108" s="557"/>
      <c r="G108" s="558"/>
      <c r="H108" s="559"/>
      <c r="I108" s="557"/>
      <c r="J108" s="558"/>
      <c r="K108" s="559"/>
      <c r="L108" s="557"/>
      <c r="M108" s="558"/>
      <c r="N108" s="559"/>
      <c r="O108" s="557"/>
      <c r="P108" s="558"/>
      <c r="Q108" s="559"/>
      <c r="R108" s="557"/>
      <c r="S108" s="558"/>
      <c r="T108" s="559"/>
      <c r="U108" s="557"/>
      <c r="V108" s="558"/>
      <c r="W108" s="559"/>
      <c r="X108" s="557"/>
      <c r="Y108" s="558"/>
      <c r="Z108" s="559"/>
      <c r="AA108" s="557"/>
      <c r="AB108" s="560"/>
      <c r="AC108" s="559"/>
      <c r="AD108" s="557"/>
      <c r="AE108" s="560"/>
      <c r="AF108" s="559"/>
      <c r="AG108" s="557"/>
      <c r="AH108" s="557"/>
    </row>
    <row r="109" spans="1:38" ht="24.95" customHeight="1" thickTop="1" thickBot="1">
      <c r="A109" s="602" t="s">
        <v>203</v>
      </c>
      <c r="B109" s="556"/>
      <c r="C109" s="557"/>
      <c r="D109" s="558"/>
      <c r="E109" s="559"/>
      <c r="F109" s="557"/>
      <c r="G109" s="558"/>
      <c r="H109" s="559"/>
      <c r="I109" s="557"/>
      <c r="J109" s="558"/>
      <c r="K109" s="559"/>
      <c r="L109" s="557"/>
      <c r="M109" s="558"/>
      <c r="N109" s="559"/>
      <c r="O109" s="557"/>
      <c r="P109" s="558"/>
      <c r="Q109" s="559"/>
      <c r="R109" s="557"/>
      <c r="S109" s="558"/>
      <c r="T109" s="559"/>
      <c r="U109" s="557"/>
      <c r="V109" s="558"/>
      <c r="W109" s="559"/>
      <c r="X109" s="557"/>
      <c r="Y109" s="558"/>
      <c r="Z109" s="559"/>
      <c r="AA109" s="557"/>
      <c r="AB109" s="560"/>
      <c r="AC109" s="559"/>
      <c r="AD109" s="557"/>
      <c r="AE109" s="560"/>
      <c r="AF109" s="559"/>
      <c r="AG109" s="557"/>
      <c r="AH109" s="557"/>
    </row>
    <row r="110" spans="1:38" ht="22.5" customHeight="1" thickTop="1" thickBot="1">
      <c r="A110" s="1478" t="s">
        <v>422</v>
      </c>
      <c r="B110" s="561"/>
      <c r="C110" s="561"/>
      <c r="D110" s="562"/>
      <c r="E110" s="563"/>
      <c r="F110" s="561"/>
      <c r="G110" s="562"/>
      <c r="H110" s="563"/>
      <c r="I110" s="561"/>
      <c r="J110" s="562"/>
      <c r="K110" s="563"/>
      <c r="L110" s="561"/>
      <c r="M110" s="562"/>
      <c r="N110" s="563"/>
      <c r="O110" s="561"/>
      <c r="P110" s="562"/>
      <c r="Q110" s="563"/>
      <c r="R110" s="561"/>
      <c r="S110" s="562"/>
      <c r="T110" s="563"/>
      <c r="U110" s="561"/>
      <c r="V110" s="562"/>
      <c r="W110" s="563"/>
      <c r="X110" s="561"/>
      <c r="Y110" s="562"/>
      <c r="Z110" s="563"/>
      <c r="AA110" s="561"/>
      <c r="AB110" s="561"/>
      <c r="AC110" s="563"/>
      <c r="AD110" s="561"/>
      <c r="AE110" s="561"/>
      <c r="AF110" s="563"/>
      <c r="AG110" s="561"/>
      <c r="AH110" s="556"/>
    </row>
    <row r="111" spans="1:38" ht="24.95" customHeight="1" thickTop="1" thickBot="1">
      <c r="A111" s="1479" t="s">
        <v>788</v>
      </c>
      <c r="B111" s="225"/>
      <c r="C111" s="226"/>
      <c r="D111" s="227"/>
      <c r="E111" s="225"/>
      <c r="F111" s="226"/>
      <c r="G111" s="227"/>
      <c r="H111" s="225"/>
      <c r="I111" s="226"/>
      <c r="J111" s="227"/>
      <c r="K111" s="225"/>
      <c r="L111" s="226"/>
      <c r="M111" s="227"/>
      <c r="N111" s="225"/>
      <c r="O111" s="226"/>
      <c r="P111" s="227"/>
      <c r="Q111" s="225"/>
      <c r="R111" s="226"/>
      <c r="S111" s="227"/>
      <c r="T111" s="225"/>
      <c r="U111" s="226"/>
      <c r="V111" s="227"/>
      <c r="W111" s="225"/>
      <c r="X111" s="226"/>
      <c r="Y111" s="227"/>
      <c r="Z111" s="225"/>
      <c r="AA111" s="226"/>
      <c r="AB111" s="227"/>
      <c r="AC111" s="225"/>
      <c r="AD111" s="226"/>
      <c r="AE111" s="227"/>
      <c r="AF111" s="225"/>
      <c r="AG111" s="226"/>
      <c r="AH111" s="1480"/>
    </row>
    <row r="112" spans="1:38" ht="24.95" customHeight="1" thickTop="1" thickBot="1">
      <c r="A112" s="33"/>
    </row>
    <row r="113" spans="1:39" ht="24.95" customHeight="1" thickTop="1" thickBot="1">
      <c r="A113" s="38" t="s">
        <v>1290</v>
      </c>
      <c r="B113" s="31"/>
      <c r="C113" s="36">
        <v>1</v>
      </c>
      <c r="D113" s="32"/>
      <c r="E113" s="31"/>
      <c r="F113" s="36">
        <f>C113+1</f>
        <v>2</v>
      </c>
      <c r="G113" s="32"/>
      <c r="H113" s="31"/>
      <c r="I113" s="36">
        <f>F113+1</f>
        <v>3</v>
      </c>
      <c r="J113" s="32"/>
      <c r="K113" s="31"/>
      <c r="L113" s="36">
        <f>I113+1</f>
        <v>4</v>
      </c>
      <c r="M113" s="32"/>
      <c r="N113" s="31"/>
      <c r="O113" s="36">
        <f>L113+1</f>
        <v>5</v>
      </c>
      <c r="P113" s="32"/>
      <c r="Q113" s="31"/>
      <c r="R113" s="36">
        <f>O113+1</f>
        <v>6</v>
      </c>
      <c r="S113" s="32"/>
      <c r="T113" s="31"/>
      <c r="U113" s="36">
        <f>R113+1</f>
        <v>7</v>
      </c>
      <c r="V113" s="32"/>
      <c r="W113" s="31"/>
      <c r="X113" s="36">
        <f>U113+1</f>
        <v>8</v>
      </c>
      <c r="Y113" s="32"/>
      <c r="Z113" s="31"/>
      <c r="AA113" s="36">
        <f>X113+1</f>
        <v>9</v>
      </c>
      <c r="AB113" s="32"/>
      <c r="AC113" s="31"/>
      <c r="AD113" s="36">
        <f>AA113+1</f>
        <v>10</v>
      </c>
      <c r="AE113" s="32"/>
      <c r="AF113" s="31"/>
      <c r="AG113" s="36">
        <f>AD113+1</f>
        <v>11</v>
      </c>
      <c r="AH113" s="32"/>
    </row>
    <row r="114" spans="1:39" ht="22.5" customHeight="1" thickTop="1" thickBot="1">
      <c r="A114" s="1935" t="s">
        <v>216</v>
      </c>
      <c r="B114" s="910"/>
      <c r="C114" s="226"/>
      <c r="D114" s="227"/>
      <c r="E114" s="225"/>
      <c r="F114" s="226"/>
      <c r="G114" s="227"/>
      <c r="H114" s="225"/>
      <c r="I114" s="226"/>
      <c r="J114" s="227"/>
      <c r="K114" s="225"/>
      <c r="L114" s="226"/>
      <c r="M114" s="227"/>
      <c r="N114" s="225"/>
      <c r="O114" s="226"/>
      <c r="P114" s="227"/>
      <c r="Q114" s="225"/>
      <c r="R114" s="226"/>
      <c r="S114" s="227"/>
      <c r="T114" s="225"/>
      <c r="U114" s="226"/>
      <c r="V114" s="227"/>
      <c r="W114" s="225"/>
      <c r="X114" s="226"/>
      <c r="Y114" s="227"/>
      <c r="Z114" s="225"/>
      <c r="AA114" s="226"/>
      <c r="AB114" s="227"/>
      <c r="AC114" s="225"/>
      <c r="AD114" s="226"/>
      <c r="AE114" s="227"/>
      <c r="AF114" s="225"/>
      <c r="AG114" s="226"/>
      <c r="AH114" s="227"/>
      <c r="AM114" s="5"/>
    </row>
    <row r="115" spans="1:39" ht="22.5" customHeight="1" thickTop="1" thickBot="1">
      <c r="A115" s="1935" t="s">
        <v>217</v>
      </c>
      <c r="B115" s="3"/>
      <c r="D115" s="34"/>
      <c r="E115" s="33"/>
      <c r="G115" s="34"/>
      <c r="H115" s="33"/>
      <c r="J115" s="34"/>
      <c r="K115" s="33"/>
      <c r="M115" s="34"/>
      <c r="N115" s="33"/>
      <c r="P115" s="34"/>
      <c r="Q115" s="33"/>
      <c r="S115" s="34"/>
      <c r="T115" s="33"/>
      <c r="V115" s="34"/>
      <c r="W115" s="33"/>
      <c r="Y115" s="34"/>
      <c r="Z115" s="33"/>
      <c r="AB115" s="34"/>
      <c r="AC115" s="33"/>
      <c r="AE115" s="34"/>
      <c r="AF115" s="33"/>
      <c r="AH115" s="34"/>
    </row>
    <row r="116" spans="1:39" ht="22.5" customHeight="1" thickTop="1" thickBot="1">
      <c r="A116" s="1936" t="s">
        <v>218</v>
      </c>
      <c r="B116" s="910"/>
      <c r="C116" s="226"/>
      <c r="D116" s="227"/>
      <c r="E116" s="225"/>
      <c r="F116" s="226"/>
      <c r="G116" s="227"/>
      <c r="H116" s="225"/>
      <c r="I116" s="226"/>
      <c r="J116" s="227"/>
      <c r="K116" s="225"/>
      <c r="L116" s="226"/>
      <c r="M116" s="227"/>
      <c r="N116" s="225"/>
      <c r="O116" s="226"/>
      <c r="P116" s="227"/>
      <c r="Q116" s="225"/>
      <c r="R116" s="226"/>
      <c r="S116" s="227"/>
      <c r="T116" s="225"/>
      <c r="U116" s="226"/>
      <c r="V116" s="227"/>
      <c r="W116" s="225"/>
      <c r="X116" s="226"/>
      <c r="Y116" s="227"/>
      <c r="Z116" s="225"/>
      <c r="AA116" s="226"/>
      <c r="AB116" s="227"/>
      <c r="AC116" s="225"/>
      <c r="AD116" s="226"/>
      <c r="AE116" s="227"/>
      <c r="AF116" s="225"/>
      <c r="AG116" s="226"/>
      <c r="AH116" s="227"/>
      <c r="AM116" s="613"/>
    </row>
    <row r="117" spans="1:39" ht="6" customHeight="1" thickTop="1" thickBot="1">
      <c r="A117" s="1937"/>
      <c r="B117" s="1950"/>
      <c r="C117" s="484"/>
      <c r="D117" s="485"/>
      <c r="E117" s="483"/>
      <c r="F117" s="484"/>
      <c r="G117" s="485"/>
      <c r="H117" s="483"/>
      <c r="I117" s="484"/>
      <c r="J117" s="485"/>
      <c r="K117" s="483"/>
      <c r="L117" s="484"/>
      <c r="M117" s="485"/>
      <c r="N117" s="483"/>
      <c r="O117" s="484"/>
      <c r="P117" s="485"/>
      <c r="Q117" s="483"/>
      <c r="R117" s="484"/>
      <c r="S117" s="485"/>
      <c r="T117" s="483"/>
      <c r="U117" s="484"/>
      <c r="V117" s="485"/>
      <c r="W117" s="483"/>
      <c r="X117" s="484"/>
      <c r="Y117" s="485"/>
      <c r="Z117" s="483"/>
      <c r="AA117" s="484"/>
      <c r="AB117" s="485"/>
      <c r="AC117" s="483"/>
      <c r="AD117" s="484"/>
      <c r="AE117" s="485"/>
      <c r="AF117" s="483"/>
      <c r="AG117" s="484"/>
      <c r="AH117" s="485"/>
    </row>
    <row r="118" spans="1:39" ht="22.5" customHeight="1" thickTop="1" thickBot="1">
      <c r="A118" s="1935" t="s">
        <v>215</v>
      </c>
      <c r="B118" s="910"/>
      <c r="C118" s="226"/>
      <c r="D118" s="227"/>
      <c r="E118" s="225"/>
      <c r="F118" s="226"/>
      <c r="G118" s="227"/>
      <c r="H118" s="225"/>
      <c r="I118" s="226"/>
      <c r="J118" s="227"/>
      <c r="K118" s="225"/>
      <c r="L118" s="226"/>
      <c r="M118" s="227"/>
      <c r="N118" s="225"/>
      <c r="O118" s="226"/>
      <c r="P118" s="227"/>
      <c r="Q118" s="225"/>
      <c r="R118" s="226"/>
      <c r="S118" s="227"/>
      <c r="T118" s="225"/>
      <c r="U118" s="226"/>
      <c r="V118" s="227"/>
      <c r="W118" s="225"/>
      <c r="X118" s="226"/>
      <c r="Y118" s="227"/>
      <c r="Z118" s="225"/>
      <c r="AA118" s="226"/>
      <c r="AB118" s="227"/>
      <c r="AC118" s="225"/>
      <c r="AD118" s="226"/>
      <c r="AE118" s="227"/>
      <c r="AF118" s="225"/>
      <c r="AG118" s="226"/>
      <c r="AH118" s="227"/>
    </row>
    <row r="119" spans="1:39" ht="22.5" customHeight="1" thickTop="1" thickBot="1">
      <c r="A119" s="1935" t="s">
        <v>219</v>
      </c>
      <c r="B119" s="3"/>
      <c r="D119" s="34"/>
      <c r="E119" s="33"/>
      <c r="G119" s="34"/>
      <c r="H119" s="33"/>
      <c r="J119" s="34"/>
      <c r="K119" s="33"/>
      <c r="M119" s="34"/>
      <c r="N119" s="33"/>
      <c r="P119" s="34"/>
      <c r="Q119" s="33"/>
      <c r="S119" s="34"/>
      <c r="T119" s="33"/>
      <c r="V119" s="34"/>
      <c r="W119" s="33"/>
      <c r="Y119" s="34"/>
      <c r="Z119" s="33"/>
      <c r="AB119" s="34"/>
      <c r="AC119" s="33"/>
      <c r="AE119" s="34"/>
      <c r="AF119" s="33"/>
      <c r="AH119" s="34"/>
    </row>
    <row r="120" spans="1:39" ht="22.5" customHeight="1" thickTop="1" thickBot="1">
      <c r="A120" s="1935" t="s">
        <v>220</v>
      </c>
      <c r="B120" s="910"/>
      <c r="C120" s="226"/>
      <c r="D120" s="227"/>
      <c r="E120" s="225"/>
      <c r="F120" s="226"/>
      <c r="G120" s="227"/>
      <c r="H120" s="225"/>
      <c r="I120" s="226"/>
      <c r="J120" s="227"/>
      <c r="K120" s="225"/>
      <c r="L120" s="226"/>
      <c r="M120" s="227"/>
      <c r="N120" s="225"/>
      <c r="O120" s="226"/>
      <c r="P120" s="227"/>
      <c r="Q120" s="225"/>
      <c r="R120" s="226"/>
      <c r="S120" s="227"/>
      <c r="T120" s="225"/>
      <c r="U120" s="226"/>
      <c r="V120" s="227"/>
      <c r="W120" s="225"/>
      <c r="X120" s="226"/>
      <c r="Y120" s="227"/>
      <c r="Z120" s="225"/>
      <c r="AA120" s="226"/>
      <c r="AB120" s="227"/>
      <c r="AC120" s="225"/>
      <c r="AD120" s="226"/>
      <c r="AE120" s="227"/>
      <c r="AF120" s="225"/>
      <c r="AG120" s="226"/>
      <c r="AH120" s="227"/>
    </row>
    <row r="121" spans="1:39" ht="6.75" customHeight="1" thickTop="1" thickBot="1">
      <c r="A121" s="484"/>
      <c r="B121" s="483"/>
      <c r="C121" s="484"/>
      <c r="D121" s="485"/>
      <c r="E121" s="483"/>
      <c r="F121" s="484"/>
      <c r="G121" s="485"/>
      <c r="H121" s="483"/>
      <c r="I121" s="484"/>
      <c r="J121" s="485"/>
      <c r="K121" s="483"/>
      <c r="L121" s="484"/>
      <c r="M121" s="485"/>
      <c r="N121" s="483"/>
      <c r="O121" s="484"/>
      <c r="P121" s="485"/>
      <c r="Q121" s="483"/>
      <c r="R121" s="484"/>
      <c r="S121" s="485"/>
      <c r="T121" s="483"/>
      <c r="U121" s="484"/>
      <c r="V121" s="485"/>
      <c r="W121" s="483"/>
      <c r="X121" s="484"/>
      <c r="Y121" s="485"/>
      <c r="Z121" s="483"/>
      <c r="AA121" s="484"/>
      <c r="AB121" s="485"/>
      <c r="AC121" s="483"/>
      <c r="AD121" s="484"/>
      <c r="AE121" s="485"/>
      <c r="AF121" s="483"/>
      <c r="AG121" s="484"/>
      <c r="AH121" s="485"/>
    </row>
    <row r="122" spans="1:39" ht="24.95" customHeight="1" thickTop="1" thickBot="1">
      <c r="A122" s="1940" t="s">
        <v>759</v>
      </c>
      <c r="B122" s="1470"/>
      <c r="C122" s="1471"/>
      <c r="D122" s="1472"/>
      <c r="E122" s="1473"/>
      <c r="F122" s="1471"/>
      <c r="G122" s="1472"/>
      <c r="H122" s="1473"/>
      <c r="I122" s="1471"/>
      <c r="J122" s="1472"/>
      <c r="K122" s="1473"/>
      <c r="L122" s="1471"/>
      <c r="M122" s="1472"/>
      <c r="N122" s="1473"/>
      <c r="O122" s="1471"/>
      <c r="P122" s="1472"/>
      <c r="Q122" s="1473"/>
      <c r="R122" s="1471"/>
      <c r="S122" s="1472"/>
      <c r="T122" s="1473"/>
      <c r="U122" s="1471"/>
      <c r="V122" s="1472"/>
      <c r="W122" s="1473"/>
      <c r="X122" s="1471"/>
      <c r="Y122" s="1472"/>
      <c r="Z122" s="1473"/>
      <c r="AA122" s="1471"/>
      <c r="AB122" s="1472"/>
      <c r="AC122" s="1473"/>
      <c r="AD122" s="1471"/>
      <c r="AE122" s="1472"/>
      <c r="AF122" s="1473"/>
      <c r="AG122" s="1471"/>
      <c r="AH122" s="1472"/>
    </row>
    <row r="123" spans="1:39" ht="24.95" customHeight="1" thickTop="1" thickBot="1">
      <c r="A123" s="1940" t="s">
        <v>757</v>
      </c>
      <c r="B123" s="556"/>
      <c r="C123" s="557"/>
      <c r="D123" s="558"/>
      <c r="E123" s="559"/>
      <c r="F123" s="557"/>
      <c r="G123" s="558"/>
      <c r="H123" s="559"/>
      <c r="I123" s="557"/>
      <c r="J123" s="558"/>
      <c r="K123" s="559"/>
      <c r="L123" s="557"/>
      <c r="M123" s="558"/>
      <c r="N123" s="559"/>
      <c r="O123" s="557"/>
      <c r="P123" s="558"/>
      <c r="Q123" s="559"/>
      <c r="R123" s="557"/>
      <c r="S123" s="558"/>
      <c r="T123" s="559"/>
      <c r="U123" s="557"/>
      <c r="V123" s="558"/>
      <c r="W123" s="559"/>
      <c r="X123" s="557"/>
      <c r="Y123" s="558"/>
      <c r="Z123" s="559"/>
      <c r="AA123" s="557"/>
      <c r="AB123" s="558"/>
      <c r="AC123" s="559"/>
      <c r="AD123" s="557"/>
      <c r="AE123" s="558"/>
      <c r="AF123" s="559"/>
      <c r="AG123" s="557"/>
      <c r="AH123" s="558"/>
    </row>
    <row r="124" spans="1:39" ht="24.95" customHeight="1" thickTop="1" thickBot="1">
      <c r="A124" s="1940" t="s">
        <v>758</v>
      </c>
      <c r="B124" s="1470"/>
      <c r="C124" s="1471"/>
      <c r="D124" s="1472"/>
      <c r="E124" s="1473"/>
      <c r="F124" s="1471"/>
      <c r="G124" s="1472"/>
      <c r="H124" s="1473"/>
      <c r="I124" s="1471"/>
      <c r="J124" s="1472"/>
      <c r="K124" s="1473"/>
      <c r="L124" s="1471"/>
      <c r="M124" s="1472"/>
      <c r="N124" s="1473"/>
      <c r="O124" s="1471"/>
      <c r="P124" s="1472"/>
      <c r="Q124" s="1473"/>
      <c r="R124" s="1471"/>
      <c r="S124" s="1472"/>
      <c r="T124" s="1473"/>
      <c r="U124" s="1471"/>
      <c r="V124" s="1472"/>
      <c r="W124" s="1473"/>
      <c r="X124" s="1471"/>
      <c r="Y124" s="1472"/>
      <c r="Z124" s="1473"/>
      <c r="AA124" s="1471"/>
      <c r="AB124" s="1472"/>
      <c r="AC124" s="1473"/>
      <c r="AD124" s="1471"/>
      <c r="AE124" s="1472"/>
      <c r="AF124" s="1473"/>
      <c r="AG124" s="1471"/>
      <c r="AH124" s="1472"/>
    </row>
    <row r="125" spans="1:39" ht="24.95" customHeight="1" thickTop="1" thickBot="1">
      <c r="A125" s="1940" t="s">
        <v>875</v>
      </c>
      <c r="B125" s="556"/>
      <c r="C125" s="557"/>
      <c r="D125" s="558"/>
      <c r="E125" s="559"/>
      <c r="F125" s="557"/>
      <c r="G125" s="558"/>
      <c r="H125" s="559"/>
      <c r="I125" s="557"/>
      <c r="J125" s="558"/>
      <c r="K125" s="559"/>
      <c r="L125" s="557"/>
      <c r="M125" s="558"/>
      <c r="N125" s="559"/>
      <c r="O125" s="557"/>
      <c r="P125" s="558"/>
      <c r="Q125" s="559"/>
      <c r="R125" s="557"/>
      <c r="S125" s="558"/>
      <c r="T125" s="559"/>
      <c r="U125" s="557"/>
      <c r="V125" s="558"/>
      <c r="W125" s="559"/>
      <c r="X125" s="557"/>
      <c r="Y125" s="558"/>
      <c r="Z125" s="559"/>
      <c r="AA125" s="557"/>
      <c r="AB125" s="558"/>
      <c r="AC125" s="559"/>
      <c r="AD125" s="557"/>
      <c r="AE125" s="558"/>
      <c r="AF125" s="559"/>
      <c r="AG125" s="557"/>
      <c r="AH125" s="558"/>
    </row>
    <row r="126" spans="1:39" ht="24.95" customHeight="1" thickTop="1" thickBot="1">
      <c r="A126" s="1940" t="s">
        <v>760</v>
      </c>
      <c r="B126" s="1470"/>
      <c r="C126" s="1471"/>
      <c r="D126" s="1472"/>
      <c r="E126" s="1473"/>
      <c r="F126" s="1471"/>
      <c r="G126" s="1472"/>
      <c r="H126" s="1473"/>
      <c r="I126" s="1471"/>
      <c r="J126" s="1472"/>
      <c r="K126" s="1473"/>
      <c r="L126" s="1471"/>
      <c r="M126" s="1472"/>
      <c r="N126" s="1473"/>
      <c r="O126" s="1471"/>
      <c r="P126" s="1472"/>
      <c r="Q126" s="1473"/>
      <c r="R126" s="1471"/>
      <c r="S126" s="1472"/>
      <c r="T126" s="1473"/>
      <c r="U126" s="1471"/>
      <c r="V126" s="1472"/>
      <c r="W126" s="1473"/>
      <c r="X126" s="1471"/>
      <c r="Y126" s="1472"/>
      <c r="Z126" s="1473"/>
      <c r="AA126" s="1471"/>
      <c r="AB126" s="1472"/>
      <c r="AC126" s="1473"/>
      <c r="AD126" s="1471"/>
      <c r="AE126" s="1472"/>
      <c r="AF126" s="1473"/>
      <c r="AG126" s="1471"/>
      <c r="AH126" s="1472"/>
    </row>
    <row r="127" spans="1:39" ht="24.95" customHeight="1" thickTop="1" thickBot="1">
      <c r="A127" s="1940" t="s">
        <v>874</v>
      </c>
      <c r="B127" s="556"/>
      <c r="C127" s="557"/>
      <c r="D127" s="558"/>
      <c r="E127" s="559"/>
      <c r="F127" s="557"/>
      <c r="G127" s="558"/>
      <c r="H127" s="559"/>
      <c r="I127" s="557"/>
      <c r="J127" s="558"/>
      <c r="K127" s="559"/>
      <c r="L127" s="557"/>
      <c r="M127" s="558"/>
      <c r="N127" s="559"/>
      <c r="O127" s="557"/>
      <c r="P127" s="558"/>
      <c r="Q127" s="559"/>
      <c r="R127" s="557"/>
      <c r="S127" s="558"/>
      <c r="T127" s="559"/>
      <c r="U127" s="557"/>
      <c r="V127" s="558"/>
      <c r="W127" s="559"/>
      <c r="X127" s="557"/>
      <c r="Y127" s="558"/>
      <c r="Z127" s="559"/>
      <c r="AA127" s="557"/>
      <c r="AB127" s="558"/>
      <c r="AC127" s="559"/>
      <c r="AD127" s="557"/>
      <c r="AE127" s="558"/>
      <c r="AF127" s="559"/>
      <c r="AG127" s="557"/>
      <c r="AH127" s="558"/>
    </row>
    <row r="128" spans="1:39" ht="24.95" customHeight="1" thickTop="1" thickBot="1">
      <c r="A128" s="1940" t="s">
        <v>863</v>
      </c>
      <c r="B128" s="1470"/>
      <c r="C128" s="1471"/>
      <c r="D128" s="1472"/>
      <c r="E128" s="1473"/>
      <c r="F128" s="1471"/>
      <c r="G128" s="1472"/>
      <c r="H128" s="1473"/>
      <c r="I128" s="1471"/>
      <c r="J128" s="1472"/>
      <c r="K128" s="1473"/>
      <c r="L128" s="1471"/>
      <c r="M128" s="1472"/>
      <c r="N128" s="1473"/>
      <c r="O128" s="1471"/>
      <c r="P128" s="1472"/>
      <c r="Q128" s="1473"/>
      <c r="R128" s="1471"/>
      <c r="S128" s="1472"/>
      <c r="T128" s="1473"/>
      <c r="U128" s="1471"/>
      <c r="V128" s="1472"/>
      <c r="W128" s="1473"/>
      <c r="X128" s="1471"/>
      <c r="Y128" s="1472"/>
      <c r="Z128" s="1473"/>
      <c r="AA128" s="1471"/>
      <c r="AB128" s="1472"/>
      <c r="AC128" s="1473"/>
      <c r="AD128" s="1471"/>
      <c r="AE128" s="1472"/>
      <c r="AF128" s="1473"/>
      <c r="AG128" s="1471"/>
      <c r="AH128" s="1472"/>
    </row>
    <row r="129" spans="1:34" ht="24.95" customHeight="1" thickTop="1" thickBot="1">
      <c r="A129" s="1940" t="s">
        <v>763</v>
      </c>
      <c r="B129" s="556"/>
      <c r="C129" s="557"/>
      <c r="D129" s="558"/>
      <c r="E129" s="559"/>
      <c r="F129" s="557"/>
      <c r="G129" s="558"/>
      <c r="H129" s="559"/>
      <c r="I129" s="557"/>
      <c r="J129" s="558"/>
      <c r="K129" s="559"/>
      <c r="L129" s="557"/>
      <c r="M129" s="558"/>
      <c r="N129" s="559"/>
      <c r="O129" s="557"/>
      <c r="P129" s="558"/>
      <c r="Q129" s="559"/>
      <c r="R129" s="557"/>
      <c r="S129" s="558"/>
      <c r="T129" s="559"/>
      <c r="U129" s="557"/>
      <c r="V129" s="558"/>
      <c r="W129" s="559"/>
      <c r="X129" s="557"/>
      <c r="Y129" s="558"/>
      <c r="Z129" s="559"/>
      <c r="AA129" s="557"/>
      <c r="AB129" s="558"/>
      <c r="AC129" s="559"/>
      <c r="AD129" s="557"/>
      <c r="AE129" s="558"/>
      <c r="AF129" s="559"/>
      <c r="AG129" s="557"/>
      <c r="AH129" s="558"/>
    </row>
    <row r="130" spans="1:34" ht="24.95" customHeight="1" thickTop="1" thickBot="1">
      <c r="A130" s="1940" t="s">
        <v>876</v>
      </c>
      <c r="B130" s="1470"/>
      <c r="C130" s="1471"/>
      <c r="D130" s="1472"/>
      <c r="E130" s="1473"/>
      <c r="F130" s="1471"/>
      <c r="G130" s="1472"/>
      <c r="H130" s="1473"/>
      <c r="I130" s="1471"/>
      <c r="J130" s="1472"/>
      <c r="K130" s="1473"/>
      <c r="L130" s="1471"/>
      <c r="M130" s="1472"/>
      <c r="N130" s="1473"/>
      <c r="O130" s="1471"/>
      <c r="P130" s="1472"/>
      <c r="Q130" s="1473"/>
      <c r="R130" s="1471"/>
      <c r="S130" s="1472"/>
      <c r="T130" s="1473"/>
      <c r="U130" s="1471"/>
      <c r="V130" s="1472"/>
      <c r="W130" s="1473"/>
      <c r="X130" s="1471"/>
      <c r="Y130" s="1472"/>
      <c r="Z130" s="1473"/>
      <c r="AA130" s="1471"/>
      <c r="AB130" s="1472"/>
      <c r="AC130" s="1473"/>
      <c r="AD130" s="1471"/>
      <c r="AE130" s="1472"/>
      <c r="AF130" s="1473"/>
      <c r="AG130" s="1471"/>
      <c r="AH130" s="1472"/>
    </row>
    <row r="131" spans="1:34" ht="24.95" customHeight="1" thickTop="1" thickBot="1">
      <c r="A131" s="1940" t="s">
        <v>764</v>
      </c>
      <c r="B131" s="556"/>
      <c r="C131" s="557"/>
      <c r="D131" s="558"/>
      <c r="E131" s="559"/>
      <c r="F131" s="557"/>
      <c r="G131" s="558"/>
      <c r="H131" s="559"/>
      <c r="I131" s="557"/>
      <c r="J131" s="558"/>
      <c r="K131" s="559"/>
      <c r="L131" s="557"/>
      <c r="M131" s="558"/>
      <c r="N131" s="559"/>
      <c r="O131" s="557"/>
      <c r="P131" s="558"/>
      <c r="Q131" s="559"/>
      <c r="R131" s="557"/>
      <c r="S131" s="558"/>
      <c r="T131" s="559"/>
      <c r="U131" s="557"/>
      <c r="V131" s="558"/>
      <c r="W131" s="559"/>
      <c r="X131" s="557"/>
      <c r="Y131" s="558"/>
      <c r="Z131" s="559"/>
      <c r="AA131" s="557"/>
      <c r="AB131" s="558"/>
      <c r="AC131" s="559"/>
      <c r="AD131" s="557"/>
      <c r="AE131" s="558"/>
      <c r="AF131" s="559"/>
      <c r="AG131" s="557"/>
      <c r="AH131" s="558"/>
    </row>
    <row r="132" spans="1:34" ht="24.95" customHeight="1" thickTop="1" thickBot="1">
      <c r="A132" s="1940" t="s">
        <v>864</v>
      </c>
      <c r="B132" s="1470"/>
      <c r="C132" s="1471"/>
      <c r="D132" s="1472"/>
      <c r="E132" s="1473"/>
      <c r="F132" s="1471"/>
      <c r="G132" s="1472"/>
      <c r="H132" s="1473"/>
      <c r="I132" s="1471"/>
      <c r="J132" s="1472"/>
      <c r="K132" s="1473"/>
      <c r="L132" s="1471"/>
      <c r="M132" s="1472"/>
      <c r="N132" s="1473"/>
      <c r="O132" s="1471"/>
      <c r="P132" s="1472"/>
      <c r="Q132" s="1473"/>
      <c r="R132" s="1471"/>
      <c r="S132" s="1472"/>
      <c r="T132" s="1473"/>
      <c r="U132" s="1471"/>
      <c r="V132" s="1472"/>
      <c r="W132" s="1473"/>
      <c r="X132" s="1471"/>
      <c r="Y132" s="1472"/>
      <c r="Z132" s="1473"/>
      <c r="AA132" s="1471"/>
      <c r="AB132" s="1472"/>
      <c r="AC132" s="1473"/>
      <c r="AD132" s="1471"/>
      <c r="AE132" s="1472"/>
      <c r="AF132" s="1473"/>
      <c r="AG132" s="1471"/>
      <c r="AH132" s="1472"/>
    </row>
    <row r="133" spans="1:34" ht="24.95" customHeight="1" thickTop="1" thickBot="1">
      <c r="A133" s="1940" t="s">
        <v>204</v>
      </c>
      <c r="B133" s="556"/>
      <c r="C133" s="557"/>
      <c r="D133" s="558"/>
      <c r="E133" s="559"/>
      <c r="F133" s="557"/>
      <c r="G133" s="558"/>
      <c r="H133" s="559"/>
      <c r="I133" s="557"/>
      <c r="J133" s="558"/>
      <c r="K133" s="559"/>
      <c r="L133" s="557"/>
      <c r="M133" s="558"/>
      <c r="N133" s="559"/>
      <c r="O133" s="557"/>
      <c r="P133" s="558"/>
      <c r="Q133" s="559"/>
      <c r="R133" s="557"/>
      <c r="S133" s="558"/>
      <c r="T133" s="559"/>
      <c r="U133" s="557"/>
      <c r="V133" s="558"/>
      <c r="W133" s="559"/>
      <c r="X133" s="557"/>
      <c r="Y133" s="558"/>
      <c r="Z133" s="559"/>
      <c r="AA133" s="557"/>
      <c r="AB133" s="558"/>
      <c r="AC133" s="559"/>
      <c r="AD133" s="557"/>
      <c r="AE133" s="558"/>
      <c r="AF133" s="559"/>
      <c r="AG133" s="557"/>
      <c r="AH133" s="558"/>
    </row>
    <row r="134" spans="1:34" ht="24.95" customHeight="1" thickTop="1" thickBot="1">
      <c r="A134" s="1940" t="s">
        <v>865</v>
      </c>
      <c r="B134" s="556"/>
      <c r="C134" s="557"/>
      <c r="D134" s="558"/>
      <c r="E134" s="559"/>
      <c r="F134" s="557"/>
      <c r="G134" s="558"/>
      <c r="H134" s="559"/>
      <c r="I134" s="557"/>
      <c r="J134" s="558"/>
      <c r="K134" s="559"/>
      <c r="L134" s="557"/>
      <c r="M134" s="558"/>
      <c r="N134" s="559"/>
      <c r="O134" s="557"/>
      <c r="P134" s="558"/>
      <c r="Q134" s="559"/>
      <c r="R134" s="557"/>
      <c r="S134" s="558"/>
      <c r="T134" s="559"/>
      <c r="U134" s="557"/>
      <c r="V134" s="558"/>
      <c r="W134" s="559"/>
      <c r="X134" s="557"/>
      <c r="Y134" s="558"/>
      <c r="Z134" s="559"/>
      <c r="AA134" s="557"/>
      <c r="AB134" s="558"/>
      <c r="AC134" s="559"/>
      <c r="AD134" s="557"/>
      <c r="AE134" s="558"/>
      <c r="AF134" s="559"/>
      <c r="AG134" s="557"/>
      <c r="AH134" s="558"/>
    </row>
    <row r="135" spans="1:34" ht="24.95" customHeight="1" thickTop="1" thickBot="1">
      <c r="A135" s="1941" t="s">
        <v>765</v>
      </c>
      <c r="B135" s="556"/>
      <c r="C135" s="557"/>
      <c r="D135" s="558"/>
      <c r="E135" s="559"/>
      <c r="F135" s="557"/>
      <c r="G135" s="558"/>
      <c r="H135" s="559"/>
      <c r="I135" s="557"/>
      <c r="J135" s="558"/>
      <c r="K135" s="559"/>
      <c r="L135" s="557"/>
      <c r="M135" s="558"/>
      <c r="N135" s="559"/>
      <c r="O135" s="557"/>
      <c r="P135" s="558"/>
      <c r="Q135" s="559"/>
      <c r="R135" s="557"/>
      <c r="S135" s="558"/>
      <c r="T135" s="559"/>
      <c r="U135" s="557"/>
      <c r="V135" s="558"/>
      <c r="W135" s="559"/>
      <c r="X135" s="557"/>
      <c r="Y135" s="558"/>
      <c r="Z135" s="559"/>
      <c r="AA135" s="557"/>
      <c r="AB135" s="558"/>
      <c r="AC135" s="559"/>
      <c r="AD135" s="557"/>
      <c r="AE135" s="558"/>
      <c r="AF135" s="559"/>
      <c r="AG135" s="557"/>
      <c r="AH135" s="558"/>
    </row>
    <row r="136" spans="1:34" ht="24.95" customHeight="1" thickTop="1" thickBot="1">
      <c r="A136" s="1941" t="s">
        <v>766</v>
      </c>
      <c r="B136" s="1470"/>
      <c r="C136" s="1471"/>
      <c r="D136" s="1472"/>
      <c r="E136" s="1473"/>
      <c r="F136" s="1471"/>
      <c r="G136" s="1472"/>
      <c r="H136" s="1473"/>
      <c r="I136" s="1471"/>
      <c r="J136" s="1472"/>
      <c r="K136" s="1473"/>
      <c r="L136" s="1471"/>
      <c r="M136" s="1472"/>
      <c r="N136" s="1473"/>
      <c r="O136" s="1471"/>
      <c r="P136" s="1472"/>
      <c r="Q136" s="1473"/>
      <c r="R136" s="1471"/>
      <c r="S136" s="1472"/>
      <c r="T136" s="1473"/>
      <c r="U136" s="1471"/>
      <c r="V136" s="1472"/>
      <c r="W136" s="1473"/>
      <c r="X136" s="1471"/>
      <c r="Y136" s="1472"/>
      <c r="Z136" s="1473"/>
      <c r="AA136" s="1471"/>
      <c r="AB136" s="1472"/>
      <c r="AC136" s="1473"/>
      <c r="AD136" s="1471"/>
      <c r="AE136" s="1472"/>
      <c r="AF136" s="1473"/>
      <c r="AG136" s="1471"/>
      <c r="AH136" s="1472"/>
    </row>
    <row r="137" spans="1:34" ht="24.95" customHeight="1" thickTop="1" thickBot="1">
      <c r="A137" s="1941" t="s">
        <v>767</v>
      </c>
      <c r="B137" s="556"/>
      <c r="C137" s="557"/>
      <c r="D137" s="558"/>
      <c r="E137" s="559"/>
      <c r="F137" s="557"/>
      <c r="G137" s="558"/>
      <c r="H137" s="559"/>
      <c r="I137" s="557"/>
      <c r="J137" s="558"/>
      <c r="K137" s="559"/>
      <c r="L137" s="557"/>
      <c r="M137" s="558"/>
      <c r="N137" s="559"/>
      <c r="O137" s="557"/>
      <c r="P137" s="558"/>
      <c r="Q137" s="559"/>
      <c r="R137" s="557"/>
      <c r="S137" s="558"/>
      <c r="T137" s="559"/>
      <c r="U137" s="557"/>
      <c r="V137" s="558"/>
      <c r="W137" s="559"/>
      <c r="X137" s="557"/>
      <c r="Y137" s="558"/>
      <c r="Z137" s="559"/>
      <c r="AA137" s="557"/>
      <c r="AB137" s="558"/>
      <c r="AC137" s="559"/>
      <c r="AD137" s="557"/>
      <c r="AE137" s="558"/>
      <c r="AF137" s="559"/>
      <c r="AG137" s="557"/>
      <c r="AH137" s="558"/>
    </row>
    <row r="138" spans="1:34" ht="24.95" customHeight="1" thickTop="1" thickBot="1">
      <c r="A138" s="1940" t="s">
        <v>768</v>
      </c>
      <c r="B138" s="556"/>
      <c r="C138" s="557"/>
      <c r="D138" s="558"/>
      <c r="E138" s="559"/>
      <c r="F138" s="557"/>
      <c r="G138" s="558"/>
      <c r="H138" s="559"/>
      <c r="I138" s="557"/>
      <c r="J138" s="558"/>
      <c r="K138" s="559"/>
      <c r="L138" s="557"/>
      <c r="M138" s="558"/>
      <c r="N138" s="559"/>
      <c r="O138" s="557"/>
      <c r="P138" s="558"/>
      <c r="Q138" s="559"/>
      <c r="R138" s="557"/>
      <c r="S138" s="558"/>
      <c r="T138" s="559"/>
      <c r="U138" s="557"/>
      <c r="V138" s="558"/>
      <c r="W138" s="559"/>
      <c r="X138" s="557"/>
      <c r="Y138" s="558"/>
      <c r="Z138" s="559"/>
      <c r="AA138" s="557"/>
      <c r="AB138" s="558"/>
      <c r="AC138" s="559"/>
      <c r="AD138" s="557"/>
      <c r="AE138" s="558"/>
      <c r="AF138" s="559"/>
      <c r="AG138" s="557"/>
      <c r="AH138" s="558"/>
    </row>
    <row r="139" spans="1:34" ht="24.95" customHeight="1" thickTop="1" thickBot="1">
      <c r="A139" s="1940" t="s">
        <v>769</v>
      </c>
      <c r="B139" s="556"/>
      <c r="C139" s="557"/>
      <c r="D139" s="558"/>
      <c r="E139" s="559"/>
      <c r="F139" s="557"/>
      <c r="G139" s="558"/>
      <c r="H139" s="559"/>
      <c r="I139" s="557"/>
      <c r="J139" s="558"/>
      <c r="K139" s="559"/>
      <c r="L139" s="557"/>
      <c r="M139" s="558"/>
      <c r="N139" s="559"/>
      <c r="O139" s="557"/>
      <c r="P139" s="558"/>
      <c r="Q139" s="559"/>
      <c r="R139" s="557"/>
      <c r="S139" s="558"/>
      <c r="T139" s="559"/>
      <c r="U139" s="557"/>
      <c r="V139" s="558"/>
      <c r="W139" s="559"/>
      <c r="X139" s="557"/>
      <c r="Y139" s="558"/>
      <c r="Z139" s="559"/>
      <c r="AA139" s="557"/>
      <c r="AB139" s="558"/>
      <c r="AC139" s="559"/>
      <c r="AD139" s="557"/>
      <c r="AE139" s="558"/>
      <c r="AF139" s="559"/>
      <c r="AG139" s="557"/>
      <c r="AH139" s="558"/>
    </row>
    <row r="140" spans="1:34" ht="24.95" customHeight="1" thickTop="1" thickBot="1">
      <c r="A140" s="1940" t="s">
        <v>770</v>
      </c>
      <c r="B140" s="556"/>
      <c r="C140" s="557"/>
      <c r="D140" s="558"/>
      <c r="E140" s="559"/>
      <c r="F140" s="557"/>
      <c r="G140" s="558"/>
      <c r="H140" s="559"/>
      <c r="I140" s="557"/>
      <c r="J140" s="558"/>
      <c r="K140" s="559"/>
      <c r="L140" s="557"/>
      <c r="M140" s="558"/>
      <c r="N140" s="559"/>
      <c r="O140" s="557"/>
      <c r="P140" s="558"/>
      <c r="Q140" s="559"/>
      <c r="R140" s="557"/>
      <c r="S140" s="558"/>
      <c r="T140" s="559"/>
      <c r="U140" s="557"/>
      <c r="V140" s="558"/>
      <c r="W140" s="559"/>
      <c r="X140" s="557"/>
      <c r="Y140" s="558"/>
      <c r="Z140" s="559"/>
      <c r="AA140" s="557"/>
      <c r="AB140" s="558"/>
      <c r="AC140" s="559"/>
      <c r="AD140" s="557"/>
      <c r="AE140" s="558"/>
      <c r="AF140" s="559"/>
      <c r="AG140" s="557"/>
      <c r="AH140" s="558"/>
    </row>
    <row r="141" spans="1:34" ht="24.95" customHeight="1" thickTop="1" thickBot="1">
      <c r="A141" s="1940" t="s">
        <v>771</v>
      </c>
      <c r="B141" s="556"/>
      <c r="C141" s="557"/>
      <c r="D141" s="558"/>
      <c r="E141" s="559"/>
      <c r="F141" s="557"/>
      <c r="G141" s="558"/>
      <c r="H141" s="559"/>
      <c r="I141" s="557"/>
      <c r="J141" s="558"/>
      <c r="K141" s="559"/>
      <c r="L141" s="557"/>
      <c r="M141" s="558"/>
      <c r="N141" s="559"/>
      <c r="O141" s="557"/>
      <c r="P141" s="558"/>
      <c r="Q141" s="559"/>
      <c r="R141" s="557"/>
      <c r="S141" s="558"/>
      <c r="T141" s="559"/>
      <c r="U141" s="557"/>
      <c r="V141" s="558"/>
      <c r="W141" s="559"/>
      <c r="X141" s="557"/>
      <c r="Y141" s="558"/>
      <c r="Z141" s="559"/>
      <c r="AA141" s="557"/>
      <c r="AB141" s="558"/>
      <c r="AC141" s="559"/>
      <c r="AD141" s="557"/>
      <c r="AE141" s="558"/>
      <c r="AF141" s="559"/>
      <c r="AG141" s="557"/>
      <c r="AH141" s="558"/>
    </row>
    <row r="142" spans="1:34" ht="24.95" customHeight="1" thickTop="1" thickBot="1">
      <c r="A142" s="1940" t="s">
        <v>866</v>
      </c>
      <c r="B142" s="556"/>
      <c r="C142" s="557"/>
      <c r="D142" s="558"/>
      <c r="E142" s="559"/>
      <c r="F142" s="557"/>
      <c r="G142" s="558"/>
      <c r="H142" s="559"/>
      <c r="I142" s="557"/>
      <c r="J142" s="558"/>
      <c r="K142" s="559"/>
      <c r="L142" s="557"/>
      <c r="M142" s="558"/>
      <c r="N142" s="559"/>
      <c r="O142" s="557"/>
      <c r="P142" s="558"/>
      <c r="Q142" s="559"/>
      <c r="R142" s="557"/>
      <c r="S142" s="558"/>
      <c r="T142" s="559"/>
      <c r="U142" s="557"/>
      <c r="V142" s="558"/>
      <c r="W142" s="559"/>
      <c r="X142" s="557"/>
      <c r="Y142" s="558"/>
      <c r="Z142" s="559"/>
      <c r="AA142" s="557"/>
      <c r="AB142" s="558"/>
      <c r="AC142" s="559"/>
      <c r="AD142" s="557"/>
      <c r="AE142" s="558"/>
      <c r="AF142" s="559"/>
      <c r="AG142" s="557"/>
      <c r="AH142" s="558"/>
    </row>
    <row r="143" spans="1:34" ht="24.95" customHeight="1" thickTop="1" thickBot="1">
      <c r="A143" s="1940" t="s">
        <v>205</v>
      </c>
      <c r="B143" s="556"/>
      <c r="C143" s="557"/>
      <c r="D143" s="558"/>
      <c r="E143" s="559"/>
      <c r="F143" s="557"/>
      <c r="G143" s="558"/>
      <c r="H143" s="559"/>
      <c r="I143" s="557"/>
      <c r="J143" s="558"/>
      <c r="K143" s="559"/>
      <c r="L143" s="557"/>
      <c r="M143" s="558"/>
      <c r="N143" s="559"/>
      <c r="O143" s="557"/>
      <c r="P143" s="558"/>
      <c r="Q143" s="559"/>
      <c r="R143" s="557"/>
      <c r="S143" s="558"/>
      <c r="T143" s="559"/>
      <c r="U143" s="557"/>
      <c r="V143" s="558"/>
      <c r="W143" s="559"/>
      <c r="X143" s="557"/>
      <c r="Y143" s="558"/>
      <c r="Z143" s="559"/>
      <c r="AA143" s="557"/>
      <c r="AB143" s="558"/>
      <c r="AC143" s="559"/>
      <c r="AD143" s="557"/>
      <c r="AE143" s="558"/>
      <c r="AF143" s="559"/>
      <c r="AG143" s="557"/>
      <c r="AH143" s="558"/>
    </row>
    <row r="144" spans="1:34" ht="24.95" customHeight="1" thickTop="1" thickBot="1">
      <c r="A144" s="1940" t="s">
        <v>2191</v>
      </c>
      <c r="B144" s="556"/>
      <c r="C144" s="557"/>
      <c r="D144" s="558"/>
      <c r="E144" s="559"/>
      <c r="F144" s="557"/>
      <c r="G144" s="558"/>
      <c r="H144" s="559"/>
      <c r="I144" s="557"/>
      <c r="J144" s="558"/>
      <c r="K144" s="559"/>
      <c r="L144" s="557"/>
      <c r="M144" s="558"/>
      <c r="N144" s="559"/>
      <c r="O144" s="557"/>
      <c r="P144" s="558"/>
      <c r="Q144" s="559"/>
      <c r="R144" s="557"/>
      <c r="S144" s="558"/>
      <c r="T144" s="559"/>
      <c r="U144" s="557"/>
      <c r="V144" s="558"/>
      <c r="W144" s="559"/>
      <c r="X144" s="557"/>
      <c r="Y144" s="558"/>
      <c r="Z144" s="559"/>
      <c r="AA144" s="557"/>
      <c r="AB144" s="558"/>
      <c r="AC144" s="559"/>
      <c r="AD144" s="557"/>
      <c r="AE144" s="558"/>
      <c r="AF144" s="559"/>
      <c r="AG144" s="557"/>
      <c r="AH144" s="558"/>
    </row>
    <row r="145" spans="1:34" ht="24.95" customHeight="1" thickTop="1" thickBot="1">
      <c r="A145" s="1940" t="s">
        <v>871</v>
      </c>
      <c r="B145" s="556"/>
      <c r="C145" s="557"/>
      <c r="D145" s="558"/>
      <c r="E145" s="559"/>
      <c r="F145" s="557"/>
      <c r="G145" s="558"/>
      <c r="H145" s="559"/>
      <c r="I145" s="557"/>
      <c r="J145" s="558"/>
      <c r="K145" s="559"/>
      <c r="L145" s="557"/>
      <c r="M145" s="558"/>
      <c r="N145" s="559"/>
      <c r="O145" s="557"/>
      <c r="P145" s="558"/>
      <c r="Q145" s="559"/>
      <c r="R145" s="557"/>
      <c r="S145" s="558"/>
      <c r="T145" s="559"/>
      <c r="U145" s="557"/>
      <c r="V145" s="558"/>
      <c r="W145" s="559"/>
      <c r="X145" s="557"/>
      <c r="Y145" s="558"/>
      <c r="Z145" s="559"/>
      <c r="AA145" s="557"/>
      <c r="AB145" s="558"/>
      <c r="AC145" s="559"/>
      <c r="AD145" s="557"/>
      <c r="AE145" s="558"/>
      <c r="AF145" s="559"/>
      <c r="AG145" s="557"/>
      <c r="AH145" s="558"/>
    </row>
    <row r="146" spans="1:34" ht="24.95" customHeight="1" thickTop="1" thickBot="1">
      <c r="A146" s="1940" t="s">
        <v>872</v>
      </c>
      <c r="B146" s="556"/>
      <c r="C146" s="557"/>
      <c r="D146" s="558"/>
      <c r="E146" s="559"/>
      <c r="F146" s="557"/>
      <c r="G146" s="558"/>
      <c r="H146" s="559"/>
      <c r="I146" s="557"/>
      <c r="J146" s="558"/>
      <c r="K146" s="559"/>
      <c r="L146" s="557"/>
      <c r="M146" s="558"/>
      <c r="N146" s="559"/>
      <c r="O146" s="557"/>
      <c r="P146" s="558"/>
      <c r="Q146" s="559"/>
      <c r="R146" s="557"/>
      <c r="S146" s="558"/>
      <c r="T146" s="559"/>
      <c r="U146" s="557"/>
      <c r="V146" s="558"/>
      <c r="W146" s="559"/>
      <c r="X146" s="557"/>
      <c r="Y146" s="558"/>
      <c r="Z146" s="559"/>
      <c r="AA146" s="557"/>
      <c r="AB146" s="558"/>
      <c r="AC146" s="559"/>
      <c r="AD146" s="557"/>
      <c r="AE146" s="558"/>
      <c r="AF146" s="559"/>
      <c r="AG146" s="557"/>
      <c r="AH146" s="558"/>
    </row>
    <row r="147" spans="1:34" ht="24.75" customHeight="1" thickTop="1" thickBot="1">
      <c r="A147" s="1940" t="s">
        <v>873</v>
      </c>
      <c r="B147" s="556"/>
      <c r="C147" s="557"/>
      <c r="D147" s="558"/>
      <c r="E147" s="559"/>
      <c r="F147" s="557"/>
      <c r="G147" s="558"/>
      <c r="H147" s="559"/>
      <c r="I147" s="557"/>
      <c r="J147" s="558"/>
      <c r="K147" s="559"/>
      <c r="L147" s="557"/>
      <c r="M147" s="558"/>
      <c r="N147" s="559"/>
      <c r="O147" s="557"/>
      <c r="P147" s="558"/>
      <c r="Q147" s="559"/>
      <c r="R147" s="557"/>
      <c r="S147" s="558"/>
      <c r="T147" s="559"/>
      <c r="U147" s="557"/>
      <c r="V147" s="558"/>
      <c r="W147" s="559"/>
      <c r="X147" s="557"/>
      <c r="Y147" s="558"/>
      <c r="Z147" s="559"/>
      <c r="AA147" s="557"/>
      <c r="AB147" s="558"/>
      <c r="AC147" s="559"/>
      <c r="AD147" s="557"/>
      <c r="AE147" s="558"/>
      <c r="AF147" s="559"/>
      <c r="AG147" s="557"/>
      <c r="AH147" s="558"/>
    </row>
    <row r="148" spans="1:34" ht="24.95" customHeight="1" thickTop="1" thickBot="1">
      <c r="A148" s="1940" t="s">
        <v>877</v>
      </c>
      <c r="B148" s="556"/>
      <c r="C148" s="557"/>
      <c r="D148" s="558"/>
      <c r="E148" s="559"/>
      <c r="F148" s="557"/>
      <c r="G148" s="558"/>
      <c r="H148" s="559"/>
      <c r="I148" s="557"/>
      <c r="J148" s="558"/>
      <c r="K148" s="559"/>
      <c r="L148" s="557"/>
      <c r="M148" s="558"/>
      <c r="N148" s="559"/>
      <c r="O148" s="557"/>
      <c r="P148" s="558"/>
      <c r="Q148" s="559"/>
      <c r="R148" s="557"/>
      <c r="S148" s="558"/>
      <c r="T148" s="559"/>
      <c r="U148" s="557"/>
      <c r="V148" s="558"/>
      <c r="W148" s="559"/>
      <c r="X148" s="557"/>
      <c r="Y148" s="558"/>
      <c r="Z148" s="559"/>
      <c r="AA148" s="557"/>
      <c r="AB148" s="558"/>
      <c r="AC148" s="559"/>
      <c r="AD148" s="557"/>
      <c r="AE148" s="558"/>
      <c r="AF148" s="559"/>
      <c r="AG148" s="557"/>
      <c r="AH148" s="558"/>
    </row>
    <row r="149" spans="1:34" ht="24.95" customHeight="1" thickTop="1" thickBot="1">
      <c r="A149" s="1940" t="s">
        <v>878</v>
      </c>
      <c r="B149" s="556"/>
      <c r="C149" s="557"/>
      <c r="D149" s="558"/>
      <c r="E149" s="559"/>
      <c r="F149" s="557"/>
      <c r="G149" s="558"/>
      <c r="H149" s="559"/>
      <c r="I149" s="557"/>
      <c r="J149" s="558"/>
      <c r="K149" s="559"/>
      <c r="L149" s="557"/>
      <c r="M149" s="558"/>
      <c r="N149" s="559"/>
      <c r="O149" s="557"/>
      <c r="P149" s="558"/>
      <c r="Q149" s="559"/>
      <c r="R149" s="557"/>
      <c r="S149" s="558"/>
      <c r="T149" s="559"/>
      <c r="U149" s="557"/>
      <c r="V149" s="558"/>
      <c r="W149" s="559"/>
      <c r="X149" s="557"/>
      <c r="Y149" s="558"/>
      <c r="Z149" s="559"/>
      <c r="AA149" s="557"/>
      <c r="AB149" s="558"/>
      <c r="AC149" s="559"/>
      <c r="AD149" s="557"/>
      <c r="AE149" s="558"/>
      <c r="AF149" s="559"/>
      <c r="AG149" s="557"/>
      <c r="AH149" s="558"/>
    </row>
    <row r="150" spans="1:34" ht="24.95" customHeight="1" thickTop="1" thickBot="1">
      <c r="A150" s="1940" t="s">
        <v>772</v>
      </c>
      <c r="B150" s="556"/>
      <c r="C150" s="557"/>
      <c r="D150" s="558"/>
      <c r="E150" s="559"/>
      <c r="F150" s="557"/>
      <c r="G150" s="558"/>
      <c r="H150" s="559"/>
      <c r="I150" s="557"/>
      <c r="J150" s="558"/>
      <c r="K150" s="559"/>
      <c r="L150" s="557"/>
      <c r="M150" s="558"/>
      <c r="N150" s="559"/>
      <c r="O150" s="557"/>
      <c r="P150" s="558"/>
      <c r="Q150" s="559"/>
      <c r="R150" s="557"/>
      <c r="S150" s="558"/>
      <c r="T150" s="559"/>
      <c r="U150" s="557"/>
      <c r="V150" s="558"/>
      <c r="W150" s="559"/>
      <c r="X150" s="557"/>
      <c r="Y150" s="558"/>
      <c r="Z150" s="559"/>
      <c r="AA150" s="557"/>
      <c r="AB150" s="558"/>
      <c r="AC150" s="559"/>
      <c r="AD150" s="557"/>
      <c r="AE150" s="558"/>
      <c r="AF150" s="559"/>
      <c r="AG150" s="557"/>
      <c r="AH150" s="558"/>
    </row>
    <row r="151" spans="1:34" ht="24.95" customHeight="1" thickTop="1" thickBot="1">
      <c r="A151" s="1940" t="s">
        <v>867</v>
      </c>
      <c r="B151" s="556"/>
      <c r="C151" s="557"/>
      <c r="D151" s="558"/>
      <c r="E151" s="559"/>
      <c r="F151" s="557"/>
      <c r="G151" s="558"/>
      <c r="H151" s="559"/>
      <c r="I151" s="557"/>
      <c r="J151" s="558"/>
      <c r="K151" s="559"/>
      <c r="L151" s="557"/>
      <c r="M151" s="558"/>
      <c r="N151" s="559"/>
      <c r="O151" s="557"/>
      <c r="P151" s="558"/>
      <c r="Q151" s="559"/>
      <c r="R151" s="557"/>
      <c r="S151" s="558"/>
      <c r="T151" s="559"/>
      <c r="U151" s="557"/>
      <c r="V151" s="558"/>
      <c r="W151" s="559"/>
      <c r="X151" s="557"/>
      <c r="Y151" s="558"/>
      <c r="Z151" s="559"/>
      <c r="AA151" s="557"/>
      <c r="AB151" s="558"/>
      <c r="AC151" s="559"/>
      <c r="AD151" s="557"/>
      <c r="AE151" s="558"/>
      <c r="AF151" s="559"/>
      <c r="AG151" s="557"/>
      <c r="AH151" s="558"/>
    </row>
    <row r="152" spans="1:34" ht="24.95" customHeight="1" thickTop="1" thickBot="1">
      <c r="A152" s="1940" t="s">
        <v>773</v>
      </c>
      <c r="B152" s="556"/>
      <c r="C152" s="557"/>
      <c r="D152" s="558"/>
      <c r="E152" s="559"/>
      <c r="F152" s="557"/>
      <c r="G152" s="558"/>
      <c r="H152" s="559"/>
      <c r="I152" s="557"/>
      <c r="J152" s="558"/>
      <c r="K152" s="559"/>
      <c r="L152" s="557"/>
      <c r="M152" s="558"/>
      <c r="N152" s="559"/>
      <c r="O152" s="557"/>
      <c r="P152" s="558"/>
      <c r="Q152" s="559"/>
      <c r="R152" s="557"/>
      <c r="S152" s="558"/>
      <c r="T152" s="559"/>
      <c r="U152" s="557"/>
      <c r="V152" s="558"/>
      <c r="W152" s="559"/>
      <c r="X152" s="557"/>
      <c r="Y152" s="558"/>
      <c r="Z152" s="559"/>
      <c r="AA152" s="557"/>
      <c r="AB152" s="558"/>
      <c r="AC152" s="559"/>
      <c r="AD152" s="557"/>
      <c r="AE152" s="558"/>
      <c r="AF152" s="559"/>
      <c r="AG152" s="557"/>
      <c r="AH152" s="558"/>
    </row>
    <row r="153" spans="1:34" ht="24.95" customHeight="1" thickTop="1" thickBot="1">
      <c r="A153" s="1940" t="s">
        <v>762</v>
      </c>
      <c r="B153" s="556"/>
      <c r="C153" s="557"/>
      <c r="D153" s="558"/>
      <c r="E153" s="559"/>
      <c r="F153" s="557"/>
      <c r="G153" s="558"/>
      <c r="H153" s="559"/>
      <c r="I153" s="557"/>
      <c r="J153" s="558"/>
      <c r="K153" s="559"/>
      <c r="L153" s="557"/>
      <c r="M153" s="558"/>
      <c r="N153" s="559"/>
      <c r="O153" s="557"/>
      <c r="P153" s="558"/>
      <c r="Q153" s="559"/>
      <c r="R153" s="557"/>
      <c r="S153" s="558"/>
      <c r="T153" s="559"/>
      <c r="U153" s="557"/>
      <c r="V153" s="558"/>
      <c r="W153" s="559"/>
      <c r="X153" s="557"/>
      <c r="Y153" s="558"/>
      <c r="Z153" s="559"/>
      <c r="AA153" s="557"/>
      <c r="AB153" s="558"/>
      <c r="AC153" s="559"/>
      <c r="AD153" s="557"/>
      <c r="AE153" s="558"/>
      <c r="AF153" s="559"/>
      <c r="AG153" s="557"/>
      <c r="AH153" s="558"/>
    </row>
    <row r="154" spans="1:34" ht="24.95" customHeight="1" thickTop="1" thickBot="1">
      <c r="A154" s="1940" t="s">
        <v>761</v>
      </c>
      <c r="B154" s="556"/>
      <c r="C154" s="557"/>
      <c r="D154" s="558"/>
      <c r="E154" s="559"/>
      <c r="F154" s="557"/>
      <c r="G154" s="558"/>
      <c r="H154" s="559"/>
      <c r="I154" s="557"/>
      <c r="J154" s="558"/>
      <c r="K154" s="559"/>
      <c r="L154" s="557"/>
      <c r="M154" s="558"/>
      <c r="N154" s="559"/>
      <c r="O154" s="557"/>
      <c r="P154" s="558"/>
      <c r="Q154" s="559"/>
      <c r="R154" s="557"/>
      <c r="S154" s="558"/>
      <c r="T154" s="559"/>
      <c r="U154" s="557"/>
      <c r="V154" s="558"/>
      <c r="W154" s="559"/>
      <c r="X154" s="557"/>
      <c r="Y154" s="558"/>
      <c r="Z154" s="559"/>
      <c r="AA154" s="557"/>
      <c r="AB154" s="558"/>
      <c r="AC154" s="559"/>
      <c r="AD154" s="557"/>
      <c r="AE154" s="558"/>
      <c r="AF154" s="559"/>
      <c r="AG154" s="557"/>
      <c r="AH154" s="558"/>
    </row>
    <row r="155" spans="1:34" ht="24.95" customHeight="1" thickTop="1" thickBot="1">
      <c r="A155" s="1940" t="s">
        <v>868</v>
      </c>
      <c r="B155" s="556"/>
      <c r="C155" s="557"/>
      <c r="D155" s="558"/>
      <c r="E155" s="559"/>
      <c r="F155" s="557"/>
      <c r="G155" s="558"/>
      <c r="H155" s="559"/>
      <c r="I155" s="557"/>
      <c r="J155" s="558"/>
      <c r="K155" s="559"/>
      <c r="L155" s="557"/>
      <c r="M155" s="558"/>
      <c r="N155" s="559"/>
      <c r="O155" s="557"/>
      <c r="P155" s="558"/>
      <c r="Q155" s="559"/>
      <c r="R155" s="557"/>
      <c r="S155" s="558"/>
      <c r="T155" s="559"/>
      <c r="U155" s="557"/>
      <c r="V155" s="558"/>
      <c r="W155" s="559"/>
      <c r="X155" s="557"/>
      <c r="Y155" s="558"/>
      <c r="Z155" s="559"/>
      <c r="AA155" s="557"/>
      <c r="AB155" s="558"/>
      <c r="AC155" s="559"/>
      <c r="AD155" s="557"/>
      <c r="AE155" s="558"/>
      <c r="AF155" s="559"/>
      <c r="AG155" s="557"/>
      <c r="AH155" s="558"/>
    </row>
    <row r="156" spans="1:34" ht="24.95" customHeight="1" thickTop="1" thickBot="1">
      <c r="A156" s="1940" t="s">
        <v>869</v>
      </c>
      <c r="B156" s="556"/>
      <c r="C156" s="557"/>
      <c r="D156" s="558"/>
      <c r="E156" s="559"/>
      <c r="F156" s="557"/>
      <c r="G156" s="558"/>
      <c r="H156" s="559"/>
      <c r="I156" s="557"/>
      <c r="J156" s="558"/>
      <c r="K156" s="559"/>
      <c r="L156" s="557"/>
      <c r="M156" s="558"/>
      <c r="N156" s="559"/>
      <c r="O156" s="557"/>
      <c r="P156" s="558"/>
      <c r="Q156" s="559"/>
      <c r="R156" s="557"/>
      <c r="S156" s="558"/>
      <c r="T156" s="559"/>
      <c r="U156" s="557"/>
      <c r="V156" s="558"/>
      <c r="W156" s="559"/>
      <c r="X156" s="557"/>
      <c r="Y156" s="558"/>
      <c r="Z156" s="559"/>
      <c r="AA156" s="557"/>
      <c r="AB156" s="558"/>
      <c r="AC156" s="559"/>
      <c r="AD156" s="557"/>
      <c r="AE156" s="558"/>
      <c r="AF156" s="559"/>
      <c r="AG156" s="557"/>
      <c r="AH156" s="558"/>
    </row>
    <row r="157" spans="1:34" ht="24.95" customHeight="1" thickTop="1" thickBot="1">
      <c r="A157" s="1940" t="s">
        <v>870</v>
      </c>
      <c r="B157" s="556"/>
      <c r="C157" s="557"/>
      <c r="D157" s="558"/>
      <c r="E157" s="559"/>
      <c r="F157" s="557"/>
      <c r="G157" s="558"/>
      <c r="H157" s="559"/>
      <c r="I157" s="557"/>
      <c r="J157" s="558"/>
      <c r="K157" s="559"/>
      <c r="L157" s="557"/>
      <c r="M157" s="558"/>
      <c r="N157" s="559"/>
      <c r="O157" s="557"/>
      <c r="P157" s="558"/>
      <c r="Q157" s="559"/>
      <c r="R157" s="557"/>
      <c r="S157" s="558"/>
      <c r="T157" s="559"/>
      <c r="U157" s="557"/>
      <c r="V157" s="558"/>
      <c r="W157" s="559"/>
      <c r="X157" s="557"/>
      <c r="Y157" s="558"/>
      <c r="Z157" s="559"/>
      <c r="AA157" s="557"/>
      <c r="AB157" s="558"/>
      <c r="AC157" s="559"/>
      <c r="AD157" s="557"/>
      <c r="AE157" s="558"/>
      <c r="AF157" s="559"/>
      <c r="AG157" s="557"/>
      <c r="AH157" s="558"/>
    </row>
    <row r="158" spans="1:34" ht="24.95" customHeight="1" thickTop="1" thickBot="1">
      <c r="A158" s="1940" t="s">
        <v>774</v>
      </c>
      <c r="B158" s="556"/>
      <c r="C158" s="557"/>
      <c r="D158" s="558"/>
      <c r="E158" s="559"/>
      <c r="F158" s="557"/>
      <c r="G158" s="558"/>
      <c r="H158" s="559"/>
      <c r="I158" s="557"/>
      <c r="J158" s="558"/>
      <c r="K158" s="559"/>
      <c r="L158" s="557"/>
      <c r="M158" s="558"/>
      <c r="N158" s="559"/>
      <c r="O158" s="557"/>
      <c r="P158" s="558"/>
      <c r="Q158" s="559"/>
      <c r="R158" s="557"/>
      <c r="S158" s="558"/>
      <c r="T158" s="559"/>
      <c r="U158" s="557"/>
      <c r="V158" s="558"/>
      <c r="W158" s="559"/>
      <c r="X158" s="557"/>
      <c r="Y158" s="558"/>
      <c r="Z158" s="559"/>
      <c r="AA158" s="557"/>
      <c r="AB158" s="558"/>
      <c r="AC158" s="559"/>
      <c r="AD158" s="557"/>
      <c r="AE158" s="558"/>
      <c r="AF158" s="559"/>
      <c r="AG158" s="557"/>
      <c r="AH158" s="558"/>
    </row>
    <row r="159" spans="1:34" ht="24.95" customHeight="1" thickTop="1" thickBot="1">
      <c r="A159" s="1940" t="s">
        <v>775</v>
      </c>
      <c r="B159" s="556"/>
      <c r="C159" s="557"/>
      <c r="D159" s="558"/>
      <c r="E159" s="559"/>
      <c r="F159" s="557"/>
      <c r="G159" s="558"/>
      <c r="H159" s="559"/>
      <c r="I159" s="557"/>
      <c r="J159" s="558"/>
      <c r="K159" s="559"/>
      <c r="L159" s="557"/>
      <c r="M159" s="558"/>
      <c r="N159" s="559"/>
      <c r="O159" s="557"/>
      <c r="P159" s="558"/>
      <c r="Q159" s="559"/>
      <c r="R159" s="557"/>
      <c r="S159" s="558"/>
      <c r="T159" s="559"/>
      <c r="U159" s="557"/>
      <c r="V159" s="558"/>
      <c r="W159" s="559"/>
      <c r="X159" s="557"/>
      <c r="Y159" s="558"/>
      <c r="Z159" s="559"/>
      <c r="AA159" s="557"/>
      <c r="AB159" s="558"/>
      <c r="AC159" s="559"/>
      <c r="AD159" s="557"/>
      <c r="AE159" s="558"/>
      <c r="AF159" s="559"/>
      <c r="AG159" s="557"/>
      <c r="AH159" s="558"/>
    </row>
    <row r="160" spans="1:34" ht="24.95" customHeight="1" thickTop="1" thickBot="1">
      <c r="A160" s="1940" t="s">
        <v>776</v>
      </c>
      <c r="B160" s="556"/>
      <c r="C160" s="557"/>
      <c r="D160" s="558"/>
      <c r="E160" s="559"/>
      <c r="F160" s="557"/>
      <c r="G160" s="558"/>
      <c r="H160" s="559"/>
      <c r="I160" s="557"/>
      <c r="J160" s="558"/>
      <c r="K160" s="559"/>
      <c r="L160" s="557"/>
      <c r="M160" s="558"/>
      <c r="N160" s="559"/>
      <c r="O160" s="557"/>
      <c r="P160" s="558"/>
      <c r="Q160" s="559"/>
      <c r="R160" s="557"/>
      <c r="S160" s="558"/>
      <c r="T160" s="559"/>
      <c r="U160" s="557"/>
      <c r="V160" s="558"/>
      <c r="W160" s="559"/>
      <c r="X160" s="557"/>
      <c r="Y160" s="558"/>
      <c r="Z160" s="559"/>
      <c r="AA160" s="557"/>
      <c r="AB160" s="558"/>
      <c r="AC160" s="559"/>
      <c r="AD160" s="557"/>
      <c r="AE160" s="558"/>
      <c r="AF160" s="559"/>
      <c r="AG160" s="557"/>
      <c r="AH160" s="558"/>
    </row>
    <row r="161" spans="1:34" ht="24.95" customHeight="1" thickTop="1" thickBot="1">
      <c r="A161" s="1940" t="s">
        <v>777</v>
      </c>
      <c r="B161" s="556"/>
      <c r="C161" s="557"/>
      <c r="D161" s="558"/>
      <c r="E161" s="559"/>
      <c r="F161" s="557"/>
      <c r="G161" s="558"/>
      <c r="H161" s="559"/>
      <c r="I161" s="557"/>
      <c r="J161" s="558"/>
      <c r="K161" s="559"/>
      <c r="L161" s="557"/>
      <c r="M161" s="558"/>
      <c r="N161" s="559"/>
      <c r="O161" s="557"/>
      <c r="P161" s="558"/>
      <c r="Q161" s="559"/>
      <c r="R161" s="557"/>
      <c r="S161" s="558"/>
      <c r="T161" s="559"/>
      <c r="U161" s="557"/>
      <c r="V161" s="558"/>
      <c r="W161" s="559"/>
      <c r="X161" s="557"/>
      <c r="Y161" s="558"/>
      <c r="Z161" s="559"/>
      <c r="AA161" s="557"/>
      <c r="AB161" s="558"/>
      <c r="AC161" s="559"/>
      <c r="AD161" s="557"/>
      <c r="AE161" s="558"/>
      <c r="AF161" s="559"/>
      <c r="AG161" s="557"/>
      <c r="AH161" s="558"/>
    </row>
    <row r="162" spans="1:34" ht="24.95" customHeight="1" thickTop="1" thickBot="1">
      <c r="A162" s="1940" t="s">
        <v>778</v>
      </c>
      <c r="B162" s="556"/>
      <c r="C162" s="557"/>
      <c r="D162" s="558"/>
      <c r="E162" s="559"/>
      <c r="F162" s="557"/>
      <c r="G162" s="558"/>
      <c r="H162" s="559"/>
      <c r="I162" s="557"/>
      <c r="J162" s="558"/>
      <c r="K162" s="559"/>
      <c r="L162" s="557"/>
      <c r="M162" s="558"/>
      <c r="N162" s="559"/>
      <c r="O162" s="557"/>
      <c r="P162" s="558"/>
      <c r="Q162" s="559"/>
      <c r="R162" s="557"/>
      <c r="S162" s="558"/>
      <c r="T162" s="559"/>
      <c r="U162" s="557"/>
      <c r="V162" s="558"/>
      <c r="W162" s="559"/>
      <c r="X162" s="557"/>
      <c r="Y162" s="558"/>
      <c r="Z162" s="559"/>
      <c r="AA162" s="557"/>
      <c r="AB162" s="558"/>
      <c r="AC162" s="559"/>
      <c r="AD162" s="557"/>
      <c r="AE162" s="558"/>
      <c r="AF162" s="559"/>
      <c r="AG162" s="557"/>
      <c r="AH162" s="558"/>
    </row>
    <row r="163" spans="1:34" ht="24.95" customHeight="1" thickTop="1" thickBot="1">
      <c r="A163" s="1942" t="s">
        <v>206</v>
      </c>
      <c r="B163" s="1470"/>
      <c r="C163" s="1471"/>
      <c r="D163" s="1472"/>
      <c r="E163" s="1473"/>
      <c r="F163" s="1471"/>
      <c r="G163" s="1472"/>
      <c r="H163" s="1473"/>
      <c r="I163" s="1471"/>
      <c r="J163" s="1472"/>
      <c r="K163" s="1473"/>
      <c r="L163" s="1471"/>
      <c r="M163" s="1472"/>
      <c r="N163" s="1473"/>
      <c r="O163" s="1471"/>
      <c r="P163" s="1472"/>
      <c r="Q163" s="1473"/>
      <c r="R163" s="1471"/>
      <c r="S163" s="1472"/>
      <c r="T163" s="1473"/>
      <c r="U163" s="1471"/>
      <c r="V163" s="1472"/>
      <c r="W163" s="1473"/>
      <c r="X163" s="1471"/>
      <c r="Y163" s="1472"/>
      <c r="Z163" s="1473"/>
      <c r="AA163" s="1471"/>
      <c r="AB163" s="1472"/>
      <c r="AC163" s="1473"/>
      <c r="AD163" s="1471"/>
      <c r="AE163" s="1472"/>
      <c r="AF163" s="1473"/>
      <c r="AG163" s="1471"/>
      <c r="AH163" s="1472"/>
    </row>
    <row r="164" spans="1:34" ht="24.95" customHeight="1" thickTop="1" thickBot="1">
      <c r="A164" s="1942" t="s">
        <v>207</v>
      </c>
      <c r="B164" s="556"/>
      <c r="C164" s="557"/>
      <c r="D164" s="558"/>
      <c r="E164" s="559"/>
      <c r="F164" s="557"/>
      <c r="G164" s="558"/>
      <c r="H164" s="559"/>
      <c r="I164" s="557"/>
      <c r="J164" s="558"/>
      <c r="K164" s="559"/>
      <c r="L164" s="557"/>
      <c r="M164" s="558"/>
      <c r="N164" s="559"/>
      <c r="O164" s="557"/>
      <c r="P164" s="558"/>
      <c r="Q164" s="559"/>
      <c r="R164" s="557"/>
      <c r="S164" s="558"/>
      <c r="T164" s="559"/>
      <c r="U164" s="557"/>
      <c r="V164" s="558"/>
      <c r="W164" s="559"/>
      <c r="X164" s="557"/>
      <c r="Y164" s="558"/>
      <c r="Z164" s="559"/>
      <c r="AA164" s="557"/>
      <c r="AB164" s="558"/>
      <c r="AC164" s="559"/>
      <c r="AD164" s="557"/>
      <c r="AE164" s="558"/>
      <c r="AF164" s="559"/>
      <c r="AG164" s="557"/>
      <c r="AH164" s="558"/>
    </row>
    <row r="165" spans="1:34" ht="24.95" customHeight="1" thickTop="1" thickBot="1">
      <c r="A165" s="1943" t="s">
        <v>208</v>
      </c>
      <c r="B165" s="556"/>
      <c r="C165" s="557"/>
      <c r="D165" s="558"/>
      <c r="E165" s="559"/>
      <c r="F165" s="557"/>
      <c r="G165" s="558"/>
      <c r="H165" s="559"/>
      <c r="I165" s="557"/>
      <c r="J165" s="558"/>
      <c r="K165" s="559"/>
      <c r="L165" s="557"/>
      <c r="M165" s="558"/>
      <c r="N165" s="559"/>
      <c r="O165" s="557"/>
      <c r="P165" s="558"/>
      <c r="Q165" s="559"/>
      <c r="R165" s="557"/>
      <c r="S165" s="558"/>
      <c r="T165" s="559"/>
      <c r="U165" s="557"/>
      <c r="V165" s="558"/>
      <c r="W165" s="559"/>
      <c r="X165" s="557"/>
      <c r="Y165" s="558"/>
      <c r="Z165" s="559"/>
      <c r="AA165" s="557"/>
      <c r="AB165" s="558"/>
      <c r="AC165" s="559"/>
      <c r="AD165" s="557"/>
      <c r="AE165" s="558"/>
      <c r="AF165" s="559"/>
      <c r="AG165" s="557"/>
      <c r="AH165" s="558"/>
    </row>
    <row r="166" spans="1:34" ht="22.5" customHeight="1" thickTop="1" thickBot="1">
      <c r="A166" s="1944" t="s">
        <v>422</v>
      </c>
      <c r="B166" s="561"/>
      <c r="C166" s="561"/>
      <c r="D166" s="562"/>
      <c r="E166" s="563"/>
      <c r="F166" s="561"/>
      <c r="G166" s="562"/>
      <c r="H166" s="563"/>
      <c r="I166" s="561"/>
      <c r="J166" s="562"/>
      <c r="K166" s="563"/>
      <c r="L166" s="561"/>
      <c r="M166" s="562"/>
      <c r="N166" s="563"/>
      <c r="O166" s="561"/>
      <c r="P166" s="562"/>
      <c r="Q166" s="563"/>
      <c r="R166" s="561"/>
      <c r="S166" s="562"/>
      <c r="T166" s="563"/>
      <c r="U166" s="561"/>
      <c r="V166" s="562"/>
      <c r="W166" s="563"/>
      <c r="X166" s="561"/>
      <c r="Y166" s="562"/>
      <c r="Z166" s="563"/>
      <c r="AA166" s="561"/>
      <c r="AB166" s="562"/>
      <c r="AC166" s="563"/>
      <c r="AD166" s="561"/>
      <c r="AE166" s="562"/>
      <c r="AF166" s="563"/>
      <c r="AG166" s="561"/>
      <c r="AH166" s="562"/>
    </row>
    <row r="167" spans="1:34" ht="24.95" customHeight="1" thickTop="1" thickBot="1">
      <c r="A167" s="1941" t="s">
        <v>788</v>
      </c>
      <c r="B167" s="910"/>
      <c r="C167" s="226"/>
      <c r="D167" s="227"/>
      <c r="E167" s="225"/>
      <c r="F167" s="226"/>
      <c r="G167" s="227"/>
      <c r="H167" s="225"/>
      <c r="I167" s="226"/>
      <c r="J167" s="227"/>
      <c r="K167" s="225"/>
      <c r="L167" s="226"/>
      <c r="M167" s="227"/>
      <c r="N167" s="225"/>
      <c r="O167" s="226"/>
      <c r="P167" s="227"/>
      <c r="Q167" s="225"/>
      <c r="R167" s="226"/>
      <c r="S167" s="227"/>
      <c r="T167" s="225"/>
      <c r="U167" s="226"/>
      <c r="V167" s="227"/>
      <c r="W167" s="225"/>
      <c r="X167" s="226"/>
      <c r="Y167" s="227"/>
      <c r="Z167" s="225"/>
      <c r="AA167" s="226"/>
      <c r="AB167" s="227"/>
      <c r="AC167" s="225"/>
      <c r="AD167" s="226"/>
      <c r="AE167" s="227"/>
      <c r="AF167" s="225"/>
      <c r="AG167" s="226"/>
      <c r="AH167" s="227"/>
    </row>
    <row r="168" spans="1:34" ht="24.95" customHeight="1" thickTop="1" thickBot="1">
      <c r="A168" s="270"/>
      <c r="D168" s="34"/>
      <c r="E168" s="33"/>
      <c r="G168" s="34"/>
      <c r="H168" s="33"/>
      <c r="J168" s="34"/>
      <c r="K168" s="33"/>
      <c r="M168" s="34"/>
      <c r="N168" s="33"/>
      <c r="P168" s="34"/>
      <c r="Q168" s="33"/>
      <c r="S168" s="34"/>
      <c r="T168" s="33"/>
      <c r="V168" s="34"/>
      <c r="W168" s="33"/>
      <c r="Y168" s="34"/>
      <c r="Z168" s="33"/>
      <c r="AC168" s="33"/>
      <c r="AF168" s="33"/>
    </row>
    <row r="169" spans="1:34" ht="24.95" customHeight="1" thickTop="1" thickBot="1">
      <c r="A169" s="39" t="s">
        <v>1291</v>
      </c>
      <c r="B169" s="31"/>
      <c r="C169" s="36">
        <v>1</v>
      </c>
      <c r="D169" s="32"/>
      <c r="E169" s="31"/>
      <c r="F169" s="36">
        <f>C169+1</f>
        <v>2</v>
      </c>
      <c r="G169" s="32"/>
      <c r="H169" s="31"/>
      <c r="I169" s="36">
        <f>F169+1</f>
        <v>3</v>
      </c>
      <c r="J169" s="32"/>
      <c r="K169" s="31"/>
      <c r="L169" s="36">
        <f>I169+1</f>
        <v>4</v>
      </c>
      <c r="M169" s="32"/>
      <c r="N169" s="31"/>
      <c r="O169" s="36">
        <f>L169+1</f>
        <v>5</v>
      </c>
      <c r="P169" s="32"/>
      <c r="Q169" s="31"/>
      <c r="R169" s="36">
        <f>O169+1</f>
        <v>6</v>
      </c>
      <c r="S169" s="32"/>
      <c r="T169" s="31"/>
      <c r="U169" s="36">
        <f>R169+1</f>
        <v>7</v>
      </c>
      <c r="V169" s="32"/>
      <c r="W169" s="31"/>
      <c r="X169" s="36">
        <f>U169+1</f>
        <v>8</v>
      </c>
      <c r="Y169" s="32"/>
      <c r="Z169" s="31"/>
      <c r="AA169" s="36">
        <f>X169+1</f>
        <v>9</v>
      </c>
      <c r="AB169" s="32"/>
      <c r="AC169" s="31"/>
      <c r="AD169" s="36">
        <f>AA169+1</f>
        <v>10</v>
      </c>
      <c r="AE169" s="32"/>
      <c r="AF169" s="31"/>
      <c r="AG169" s="36">
        <f>AD169+1</f>
        <v>11</v>
      </c>
      <c r="AH169" s="32"/>
    </row>
    <row r="170" spans="1:34" ht="22.5" customHeight="1" thickTop="1" thickBot="1">
      <c r="A170" s="1475" t="s">
        <v>216</v>
      </c>
      <c r="B170" s="226"/>
      <c r="C170" s="226"/>
      <c r="D170" s="227"/>
      <c r="E170" s="225"/>
      <c r="F170" s="226"/>
      <c r="G170" s="227"/>
      <c r="H170" s="225"/>
      <c r="I170" s="226"/>
      <c r="J170" s="227"/>
      <c r="K170" s="225"/>
      <c r="L170" s="226"/>
      <c r="M170" s="227"/>
      <c r="N170" s="225"/>
      <c r="O170" s="226"/>
      <c r="P170" s="227"/>
      <c r="Q170" s="225"/>
      <c r="R170" s="226"/>
      <c r="S170" s="227"/>
      <c r="T170" s="225"/>
      <c r="U170" s="226"/>
      <c r="V170" s="227"/>
      <c r="W170" s="225"/>
      <c r="X170" s="226"/>
      <c r="Y170" s="227"/>
      <c r="Z170" s="225"/>
      <c r="AA170" s="226"/>
      <c r="AB170" s="227"/>
      <c r="AC170" s="225"/>
      <c r="AD170" s="226"/>
      <c r="AE170" s="227"/>
      <c r="AF170" s="225"/>
      <c r="AG170" s="226"/>
      <c r="AH170" s="227"/>
    </row>
    <row r="171" spans="1:34" ht="22.5" customHeight="1" thickTop="1" thickBot="1">
      <c r="A171" s="1475" t="s">
        <v>217</v>
      </c>
      <c r="D171" s="34"/>
      <c r="E171" s="33"/>
      <c r="G171" s="34"/>
      <c r="H171" s="33"/>
      <c r="J171" s="34"/>
      <c r="K171" s="33"/>
      <c r="M171" s="34"/>
      <c r="N171" s="33"/>
      <c r="P171" s="34"/>
      <c r="Q171" s="33"/>
      <c r="S171" s="34"/>
      <c r="T171" s="33"/>
      <c r="V171" s="34"/>
      <c r="W171" s="33"/>
      <c r="Y171" s="34"/>
      <c r="Z171" s="33"/>
      <c r="AB171" s="34"/>
      <c r="AC171" s="33"/>
      <c r="AE171" s="34"/>
      <c r="AF171" s="33"/>
      <c r="AH171" s="34"/>
    </row>
    <row r="172" spans="1:34" ht="22.5" customHeight="1" thickTop="1" thickBot="1">
      <c r="A172" s="1476" t="s">
        <v>218</v>
      </c>
      <c r="B172" s="226"/>
      <c r="C172" s="226"/>
      <c r="D172" s="227"/>
      <c r="E172" s="225"/>
      <c r="F172" s="226"/>
      <c r="G172" s="227"/>
      <c r="H172" s="225"/>
      <c r="I172" s="226"/>
      <c r="J172" s="227"/>
      <c r="K172" s="225"/>
      <c r="L172" s="226"/>
      <c r="M172" s="227"/>
      <c r="N172" s="225"/>
      <c r="O172" s="226"/>
      <c r="P172" s="227"/>
      <c r="Q172" s="225"/>
      <c r="R172" s="226"/>
      <c r="S172" s="227"/>
      <c r="T172" s="225"/>
      <c r="U172" s="226"/>
      <c r="V172" s="227"/>
      <c r="W172" s="225"/>
      <c r="X172" s="226"/>
      <c r="Y172" s="227"/>
      <c r="Z172" s="225"/>
      <c r="AA172" s="226"/>
      <c r="AB172" s="227"/>
      <c r="AC172" s="225"/>
      <c r="AD172" s="226"/>
      <c r="AE172" s="227"/>
      <c r="AF172" s="225"/>
      <c r="AG172" s="226"/>
      <c r="AH172" s="227"/>
    </row>
    <row r="173" spans="1:34" ht="3.75" customHeight="1" thickTop="1" thickBot="1">
      <c r="A173" s="1475"/>
      <c r="B173" s="272"/>
      <c r="C173" s="272"/>
      <c r="D173" s="273"/>
      <c r="E173" s="271"/>
      <c r="F173" s="272"/>
      <c r="G173" s="273"/>
      <c r="H173" s="271"/>
      <c r="I173" s="272"/>
      <c r="J173" s="273"/>
      <c r="K173" s="271"/>
      <c r="L173" s="272"/>
      <c r="M173" s="273"/>
      <c r="N173" s="271"/>
      <c r="O173" s="272"/>
      <c r="P173" s="273"/>
      <c r="Q173" s="271"/>
      <c r="R173" s="272"/>
      <c r="S173" s="273"/>
      <c r="T173" s="271"/>
      <c r="U173" s="272"/>
      <c r="V173" s="273"/>
      <c r="W173" s="271"/>
      <c r="X173" s="272"/>
      <c r="Y173" s="273"/>
      <c r="Z173" s="271"/>
      <c r="AA173" s="272"/>
      <c r="AB173" s="273"/>
      <c r="AC173" s="271"/>
      <c r="AD173" s="272"/>
      <c r="AE173" s="273"/>
      <c r="AF173" s="271"/>
      <c r="AG173" s="272"/>
      <c r="AH173" s="273"/>
    </row>
    <row r="174" spans="1:34" ht="22.5" customHeight="1" thickTop="1" thickBot="1">
      <c r="A174" s="1475" t="s">
        <v>215</v>
      </c>
      <c r="B174" s="226"/>
      <c r="C174" s="226"/>
      <c r="D174" s="227"/>
      <c r="E174" s="225"/>
      <c r="F174" s="226"/>
      <c r="G174" s="227"/>
      <c r="H174" s="225"/>
      <c r="I174" s="226"/>
      <c r="J174" s="227"/>
      <c r="K174" s="225"/>
      <c r="L174" s="226"/>
      <c r="M174" s="227"/>
      <c r="N174" s="225"/>
      <c r="O174" s="226"/>
      <c r="P174" s="227"/>
      <c r="Q174" s="225"/>
      <c r="R174" s="226"/>
      <c r="S174" s="227"/>
      <c r="T174" s="225"/>
      <c r="U174" s="226"/>
      <c r="V174" s="227"/>
      <c r="W174" s="225"/>
      <c r="X174" s="226"/>
      <c r="Y174" s="227"/>
      <c r="Z174" s="225"/>
      <c r="AA174" s="226"/>
      <c r="AB174" s="227"/>
      <c r="AC174" s="225"/>
      <c r="AD174" s="226"/>
      <c r="AE174" s="227"/>
      <c r="AF174" s="225"/>
      <c r="AG174" s="226"/>
      <c r="AH174" s="227"/>
    </row>
    <row r="175" spans="1:34" ht="22.5" customHeight="1" thickTop="1" thickBot="1">
      <c r="A175" s="1475" t="s">
        <v>219</v>
      </c>
      <c r="D175" s="34"/>
      <c r="E175" s="33"/>
      <c r="G175" s="34"/>
      <c r="H175" s="33"/>
      <c r="J175" s="34"/>
      <c r="K175" s="33"/>
      <c r="M175" s="34"/>
      <c r="N175" s="33"/>
      <c r="P175" s="34"/>
      <c r="Q175" s="33"/>
      <c r="S175" s="34"/>
      <c r="T175" s="33"/>
      <c r="V175" s="34"/>
      <c r="W175" s="33"/>
      <c r="Y175" s="34"/>
      <c r="Z175" s="33"/>
      <c r="AB175" s="34"/>
      <c r="AC175" s="33"/>
      <c r="AE175" s="34"/>
      <c r="AF175" s="33"/>
      <c r="AH175" s="34"/>
    </row>
    <row r="176" spans="1:34" ht="22.5" customHeight="1" thickTop="1" thickBot="1">
      <c r="A176" s="1475" t="s">
        <v>220</v>
      </c>
      <c r="B176" s="226"/>
      <c r="C176" s="226"/>
      <c r="D176" s="227"/>
      <c r="E176" s="225"/>
      <c r="F176" s="226"/>
      <c r="G176" s="227"/>
      <c r="H176" s="225"/>
      <c r="I176" s="226"/>
      <c r="J176" s="227"/>
      <c r="K176" s="225"/>
      <c r="L176" s="226"/>
      <c r="M176" s="227"/>
      <c r="N176" s="225"/>
      <c r="O176" s="226"/>
      <c r="P176" s="227"/>
      <c r="Q176" s="225"/>
      <c r="R176" s="226"/>
      <c r="S176" s="227"/>
      <c r="T176" s="225"/>
      <c r="U176" s="226"/>
      <c r="V176" s="227"/>
      <c r="W176" s="225"/>
      <c r="X176" s="226"/>
      <c r="Y176" s="227"/>
      <c r="Z176" s="225"/>
      <c r="AA176" s="226"/>
      <c r="AB176" s="227"/>
      <c r="AC176" s="225"/>
      <c r="AD176" s="226"/>
      <c r="AE176" s="227"/>
      <c r="AF176" s="225"/>
      <c r="AG176" s="226"/>
      <c r="AH176" s="227"/>
    </row>
    <row r="177" spans="1:34" ht="4.5" customHeight="1" thickTop="1" thickBot="1">
      <c r="B177" s="271"/>
      <c r="C177" s="272"/>
      <c r="D177" s="273"/>
      <c r="E177" s="271"/>
      <c r="F177" s="272"/>
      <c r="G177" s="273"/>
      <c r="H177" s="271"/>
      <c r="I177" s="272"/>
      <c r="J177" s="273"/>
      <c r="K177" s="271"/>
      <c r="L177" s="272"/>
      <c r="M177" s="273"/>
      <c r="N177" s="271"/>
      <c r="O177" s="272"/>
      <c r="P177" s="273"/>
      <c r="Q177" s="271"/>
      <c r="R177" s="272"/>
      <c r="S177" s="273"/>
      <c r="T177" s="271"/>
      <c r="U177" s="272"/>
      <c r="V177" s="273"/>
      <c r="W177" s="271"/>
      <c r="X177" s="272"/>
      <c r="Y177" s="273"/>
      <c r="Z177" s="271"/>
      <c r="AA177" s="272"/>
      <c r="AB177" s="273"/>
      <c r="AC177" s="271"/>
      <c r="AD177" s="272"/>
      <c r="AE177" s="273"/>
      <c r="AF177" s="271"/>
      <c r="AG177" s="272"/>
      <c r="AH177" s="273"/>
    </row>
    <row r="178" spans="1:34" ht="24.95" customHeight="1" thickTop="1" thickBot="1">
      <c r="A178" s="1945" t="s">
        <v>879</v>
      </c>
      <c r="B178" s="559"/>
      <c r="C178" s="557"/>
      <c r="D178" s="558"/>
      <c r="E178" s="559"/>
      <c r="F178" s="557"/>
      <c r="G178" s="558"/>
      <c r="H178" s="559"/>
      <c r="I178" s="557"/>
      <c r="J178" s="558"/>
      <c r="K178" s="559"/>
      <c r="L178" s="557"/>
      <c r="M178" s="558"/>
      <c r="N178" s="559"/>
      <c r="O178" s="557"/>
      <c r="P178" s="558"/>
      <c r="Q178" s="559"/>
      <c r="R178" s="557"/>
      <c r="S178" s="558"/>
      <c r="T178" s="559"/>
      <c r="U178" s="557"/>
      <c r="V178" s="558"/>
      <c r="W178" s="559"/>
      <c r="X178" s="557"/>
      <c r="Y178" s="558"/>
      <c r="Z178" s="559"/>
      <c r="AA178" s="557"/>
      <c r="AB178" s="558"/>
      <c r="AC178" s="559"/>
      <c r="AD178" s="557"/>
      <c r="AE178" s="558"/>
      <c r="AF178" s="559"/>
      <c r="AG178" s="557"/>
      <c r="AH178" s="558"/>
    </row>
    <row r="179" spans="1:34" ht="24.95" customHeight="1" thickTop="1" thickBot="1">
      <c r="A179" s="1945" t="s">
        <v>880</v>
      </c>
      <c r="B179" s="559"/>
      <c r="C179" s="557"/>
      <c r="D179" s="558"/>
      <c r="E179" s="559"/>
      <c r="F179" s="557"/>
      <c r="G179" s="558"/>
      <c r="H179" s="559"/>
      <c r="I179" s="557"/>
      <c r="J179" s="558"/>
      <c r="K179" s="559"/>
      <c r="L179" s="557"/>
      <c r="M179" s="558"/>
      <c r="N179" s="559"/>
      <c r="O179" s="557"/>
      <c r="P179" s="558"/>
      <c r="Q179" s="559"/>
      <c r="R179" s="557"/>
      <c r="S179" s="558"/>
      <c r="T179" s="559"/>
      <c r="U179" s="557"/>
      <c r="V179" s="558"/>
      <c r="W179" s="559"/>
      <c r="X179" s="557"/>
      <c r="Y179" s="558"/>
      <c r="Z179" s="559"/>
      <c r="AA179" s="557"/>
      <c r="AB179" s="558"/>
      <c r="AC179" s="559"/>
      <c r="AD179" s="557"/>
      <c r="AE179" s="558"/>
      <c r="AF179" s="559"/>
      <c r="AG179" s="557"/>
      <c r="AH179" s="558"/>
    </row>
    <row r="180" spans="1:34" ht="24.95" customHeight="1" thickTop="1" thickBot="1">
      <c r="A180" s="1946" t="s">
        <v>2010</v>
      </c>
      <c r="B180" s="559"/>
      <c r="C180" s="557"/>
      <c r="D180" s="558"/>
      <c r="E180" s="559"/>
      <c r="F180" s="557"/>
      <c r="G180" s="558"/>
      <c r="H180" s="559"/>
      <c r="I180" s="557"/>
      <c r="J180" s="558"/>
      <c r="K180" s="559"/>
      <c r="L180" s="557"/>
      <c r="M180" s="558"/>
      <c r="N180" s="559"/>
      <c r="O180" s="557"/>
      <c r="P180" s="558"/>
      <c r="Q180" s="559"/>
      <c r="R180" s="557"/>
      <c r="S180" s="558"/>
      <c r="T180" s="559"/>
      <c r="U180" s="557"/>
      <c r="V180" s="558"/>
      <c r="W180" s="559"/>
      <c r="X180" s="557"/>
      <c r="Y180" s="558"/>
      <c r="Z180" s="559"/>
      <c r="AA180" s="557"/>
      <c r="AB180" s="558"/>
      <c r="AC180" s="559"/>
      <c r="AD180" s="557"/>
      <c r="AE180" s="558"/>
      <c r="AF180" s="559"/>
      <c r="AG180" s="557"/>
      <c r="AH180" s="558"/>
    </row>
    <row r="181" spans="1:34" ht="24.95" customHeight="1" thickTop="1" thickBot="1">
      <c r="A181" s="1947" t="s">
        <v>211</v>
      </c>
      <c r="B181" s="559"/>
      <c r="C181" s="557"/>
      <c r="D181" s="558"/>
      <c r="E181" s="559"/>
      <c r="F181" s="557"/>
      <c r="G181" s="558"/>
      <c r="H181" s="559"/>
      <c r="I181" s="557"/>
      <c r="J181" s="558"/>
      <c r="K181" s="559"/>
      <c r="L181" s="557"/>
      <c r="M181" s="558"/>
      <c r="N181" s="559"/>
      <c r="O181" s="557"/>
      <c r="P181" s="558"/>
      <c r="Q181" s="559"/>
      <c r="R181" s="557"/>
      <c r="S181" s="558"/>
      <c r="T181" s="559"/>
      <c r="U181" s="557"/>
      <c r="V181" s="558"/>
      <c r="W181" s="559"/>
      <c r="X181" s="557"/>
      <c r="Y181" s="558"/>
      <c r="Z181" s="559"/>
      <c r="AA181" s="557"/>
      <c r="AB181" s="558"/>
      <c r="AC181" s="559"/>
      <c r="AD181" s="557"/>
      <c r="AE181" s="558"/>
      <c r="AF181" s="559"/>
      <c r="AG181" s="557"/>
      <c r="AH181" s="558"/>
    </row>
    <row r="182" spans="1:34" ht="24.95" customHeight="1" thickTop="1" thickBot="1">
      <c r="A182" s="1946" t="s">
        <v>1995</v>
      </c>
      <c r="B182" s="559"/>
      <c r="C182" s="557"/>
      <c r="D182" s="558"/>
      <c r="E182" s="559"/>
      <c r="F182" s="557"/>
      <c r="G182" s="558"/>
      <c r="H182" s="559"/>
      <c r="I182" s="557"/>
      <c r="J182" s="558"/>
      <c r="K182" s="559"/>
      <c r="L182" s="557"/>
      <c r="M182" s="558"/>
      <c r="N182" s="559"/>
      <c r="O182" s="557"/>
      <c r="P182" s="558"/>
      <c r="Q182" s="559"/>
      <c r="R182" s="557"/>
      <c r="S182" s="558"/>
      <c r="T182" s="559"/>
      <c r="U182" s="557"/>
      <c r="V182" s="558"/>
      <c r="W182" s="559"/>
      <c r="X182" s="557"/>
      <c r="Y182" s="558"/>
      <c r="Z182" s="559"/>
      <c r="AA182" s="557"/>
      <c r="AB182" s="558"/>
      <c r="AC182" s="559"/>
      <c r="AD182" s="557"/>
      <c r="AE182" s="558"/>
      <c r="AF182" s="559"/>
      <c r="AG182" s="557"/>
      <c r="AH182" s="558"/>
    </row>
    <row r="183" spans="1:34" ht="24.95" customHeight="1" thickTop="1" thickBot="1">
      <c r="A183" s="1947" t="s">
        <v>212</v>
      </c>
      <c r="B183" s="559"/>
      <c r="C183" s="557"/>
      <c r="D183" s="558"/>
      <c r="E183" s="559"/>
      <c r="F183" s="557"/>
      <c r="G183" s="558"/>
      <c r="H183" s="559"/>
      <c r="I183" s="557"/>
      <c r="J183" s="558"/>
      <c r="K183" s="559"/>
      <c r="L183" s="557"/>
      <c r="M183" s="558"/>
      <c r="N183" s="559"/>
      <c r="O183" s="557"/>
      <c r="P183" s="558"/>
      <c r="Q183" s="559"/>
      <c r="R183" s="557"/>
      <c r="S183" s="558"/>
      <c r="T183" s="559"/>
      <c r="U183" s="557"/>
      <c r="V183" s="558"/>
      <c r="W183" s="559"/>
      <c r="X183" s="557"/>
      <c r="Y183" s="558"/>
      <c r="Z183" s="559"/>
      <c r="AA183" s="557"/>
      <c r="AB183" s="558"/>
      <c r="AC183" s="559"/>
      <c r="AD183" s="557"/>
      <c r="AE183" s="558"/>
      <c r="AF183" s="559"/>
      <c r="AG183" s="557"/>
      <c r="AH183" s="558"/>
    </row>
    <row r="184" spans="1:34" ht="24.95" customHeight="1" thickTop="1" thickBot="1">
      <c r="A184" s="1947" t="s">
        <v>213</v>
      </c>
      <c r="B184" s="559"/>
      <c r="C184" s="557"/>
      <c r="D184" s="558"/>
      <c r="E184" s="559"/>
      <c r="F184" s="557"/>
      <c r="G184" s="558"/>
      <c r="H184" s="559"/>
      <c r="I184" s="557"/>
      <c r="J184" s="558"/>
      <c r="K184" s="559"/>
      <c r="L184" s="557"/>
      <c r="M184" s="558"/>
      <c r="N184" s="559"/>
      <c r="O184" s="557"/>
      <c r="P184" s="558"/>
      <c r="Q184" s="559"/>
      <c r="R184" s="557"/>
      <c r="S184" s="558"/>
      <c r="T184" s="559"/>
      <c r="U184" s="557"/>
      <c r="V184" s="558"/>
      <c r="W184" s="559"/>
      <c r="X184" s="557"/>
      <c r="Y184" s="558"/>
      <c r="Z184" s="559"/>
      <c r="AA184" s="557"/>
      <c r="AB184" s="558"/>
      <c r="AC184" s="559"/>
      <c r="AD184" s="557"/>
      <c r="AE184" s="558"/>
      <c r="AF184" s="559"/>
      <c r="AG184" s="557"/>
      <c r="AH184" s="558"/>
    </row>
    <row r="185" spans="1:34" ht="24.95" customHeight="1" thickTop="1" thickBot="1">
      <c r="A185" s="1945" t="s">
        <v>210</v>
      </c>
      <c r="B185" s="559"/>
      <c r="C185" s="557"/>
      <c r="D185" s="558"/>
      <c r="E185" s="559"/>
      <c r="F185" s="557"/>
      <c r="G185" s="558"/>
      <c r="H185" s="559"/>
      <c r="I185" s="557"/>
      <c r="J185" s="558"/>
      <c r="K185" s="559"/>
      <c r="L185" s="557"/>
      <c r="M185" s="558"/>
      <c r="N185" s="559"/>
      <c r="O185" s="557"/>
      <c r="P185" s="558"/>
      <c r="Q185" s="559"/>
      <c r="R185" s="557"/>
      <c r="S185" s="558"/>
      <c r="T185" s="559"/>
      <c r="U185" s="557"/>
      <c r="V185" s="558"/>
      <c r="W185" s="559"/>
      <c r="X185" s="557"/>
      <c r="Y185" s="558"/>
      <c r="Z185" s="559"/>
      <c r="AA185" s="557"/>
      <c r="AB185" s="558"/>
      <c r="AC185" s="559"/>
      <c r="AD185" s="557"/>
      <c r="AE185" s="558"/>
      <c r="AF185" s="559"/>
      <c r="AG185" s="557"/>
      <c r="AH185" s="558"/>
    </row>
    <row r="186" spans="1:34" ht="24.95" customHeight="1" thickTop="1" thickBot="1">
      <c r="A186" s="1948" t="s">
        <v>2006</v>
      </c>
      <c r="B186" s="559"/>
      <c r="C186" s="557"/>
      <c r="D186" s="558"/>
      <c r="E186" s="559"/>
      <c r="F186" s="557"/>
      <c r="G186" s="558"/>
      <c r="H186" s="559"/>
      <c r="I186" s="557"/>
      <c r="J186" s="558"/>
      <c r="K186" s="559"/>
      <c r="L186" s="557"/>
      <c r="M186" s="558"/>
      <c r="N186" s="559"/>
      <c r="O186" s="557"/>
      <c r="P186" s="558"/>
      <c r="Q186" s="559"/>
      <c r="R186" s="557"/>
      <c r="S186" s="558"/>
      <c r="T186" s="559"/>
      <c r="U186" s="557"/>
      <c r="V186" s="558"/>
      <c r="W186" s="559"/>
      <c r="X186" s="557"/>
      <c r="Y186" s="558"/>
      <c r="Z186" s="559"/>
      <c r="AA186" s="557"/>
      <c r="AB186" s="558"/>
      <c r="AC186" s="559"/>
      <c r="AD186" s="557"/>
      <c r="AE186" s="558"/>
      <c r="AF186" s="559"/>
      <c r="AG186" s="557"/>
      <c r="AH186" s="558"/>
    </row>
    <row r="187" spans="1:34" ht="24.95" customHeight="1" thickTop="1" thickBot="1">
      <c r="A187" s="1948" t="s">
        <v>2007</v>
      </c>
      <c r="B187" s="559"/>
      <c r="C187" s="557"/>
      <c r="D187" s="558"/>
      <c r="E187" s="559"/>
      <c r="F187" s="557"/>
      <c r="G187" s="558"/>
      <c r="H187" s="559"/>
      <c r="I187" s="557"/>
      <c r="J187" s="558"/>
      <c r="K187" s="559"/>
      <c r="L187" s="557"/>
      <c r="M187" s="558"/>
      <c r="N187" s="559"/>
      <c r="O187" s="557"/>
      <c r="P187" s="558"/>
      <c r="Q187" s="559"/>
      <c r="R187" s="557"/>
      <c r="S187" s="558"/>
      <c r="T187" s="559"/>
      <c r="U187" s="557"/>
      <c r="V187" s="558"/>
      <c r="W187" s="559"/>
      <c r="X187" s="557"/>
      <c r="Y187" s="558"/>
      <c r="Z187" s="559"/>
      <c r="AA187" s="557"/>
      <c r="AB187" s="558"/>
      <c r="AC187" s="559"/>
      <c r="AD187" s="557"/>
      <c r="AE187" s="558"/>
      <c r="AF187" s="559"/>
      <c r="AG187" s="557"/>
      <c r="AH187" s="558"/>
    </row>
    <row r="188" spans="1:34" ht="24.95" customHeight="1" thickTop="1" thickBot="1">
      <c r="A188" s="1948" t="s">
        <v>2012</v>
      </c>
      <c r="B188" s="559"/>
      <c r="C188" s="557"/>
      <c r="D188" s="558"/>
      <c r="E188" s="559"/>
      <c r="F188" s="557"/>
      <c r="G188" s="558"/>
      <c r="H188" s="559"/>
      <c r="I188" s="557"/>
      <c r="J188" s="558"/>
      <c r="K188" s="559"/>
      <c r="L188" s="557"/>
      <c r="M188" s="558"/>
      <c r="N188" s="559"/>
      <c r="O188" s="557"/>
      <c r="P188" s="558"/>
      <c r="Q188" s="559"/>
      <c r="R188" s="557"/>
      <c r="S188" s="558"/>
      <c r="T188" s="559"/>
      <c r="U188" s="557"/>
      <c r="V188" s="558"/>
      <c r="W188" s="559"/>
      <c r="X188" s="557"/>
      <c r="Y188" s="558"/>
      <c r="Z188" s="559"/>
      <c r="AA188" s="557"/>
      <c r="AB188" s="558"/>
      <c r="AC188" s="559"/>
      <c r="AD188" s="557"/>
      <c r="AE188" s="558"/>
      <c r="AF188" s="559"/>
      <c r="AG188" s="557"/>
      <c r="AH188" s="558"/>
    </row>
    <row r="189" spans="1:34" ht="24.95" customHeight="1" thickTop="1" thickBot="1">
      <c r="A189" s="1948" t="s">
        <v>2011</v>
      </c>
      <c r="B189" s="559"/>
      <c r="C189" s="557"/>
      <c r="D189" s="558"/>
      <c r="E189" s="559"/>
      <c r="F189" s="557"/>
      <c r="G189" s="558"/>
      <c r="H189" s="559"/>
      <c r="I189" s="557"/>
      <c r="J189" s="558"/>
      <c r="K189" s="559"/>
      <c r="L189" s="557"/>
      <c r="M189" s="558"/>
      <c r="N189" s="559"/>
      <c r="O189" s="557"/>
      <c r="P189" s="558"/>
      <c r="Q189" s="559"/>
      <c r="R189" s="557"/>
      <c r="S189" s="558"/>
      <c r="T189" s="559"/>
      <c r="U189" s="557"/>
      <c r="V189" s="558"/>
      <c r="W189" s="559"/>
      <c r="X189" s="557"/>
      <c r="Y189" s="558"/>
      <c r="Z189" s="559"/>
      <c r="AA189" s="557"/>
      <c r="AB189" s="558"/>
      <c r="AC189" s="559"/>
      <c r="AD189" s="557"/>
      <c r="AE189" s="558"/>
      <c r="AF189" s="559"/>
      <c r="AG189" s="557"/>
      <c r="AH189" s="558"/>
    </row>
    <row r="190" spans="1:34" ht="24.95" customHeight="1" thickTop="1" thickBot="1">
      <c r="A190" s="1945" t="s">
        <v>888</v>
      </c>
      <c r="B190" s="559"/>
      <c r="C190" s="557"/>
      <c r="D190" s="558"/>
      <c r="E190" s="559"/>
      <c r="F190" s="557"/>
      <c r="G190" s="558"/>
      <c r="H190" s="559"/>
      <c r="I190" s="557"/>
      <c r="J190" s="558"/>
      <c r="K190" s="559"/>
      <c r="L190" s="557"/>
      <c r="M190" s="558"/>
      <c r="N190" s="559"/>
      <c r="O190" s="557"/>
      <c r="P190" s="558"/>
      <c r="Q190" s="559"/>
      <c r="R190" s="557"/>
      <c r="S190" s="558"/>
      <c r="T190" s="559"/>
      <c r="U190" s="557"/>
      <c r="V190" s="558"/>
      <c r="W190" s="559"/>
      <c r="X190" s="557"/>
      <c r="Y190" s="558"/>
      <c r="Z190" s="559"/>
      <c r="AA190" s="557"/>
      <c r="AB190" s="558"/>
      <c r="AC190" s="559"/>
      <c r="AD190" s="557"/>
      <c r="AE190" s="558"/>
      <c r="AF190" s="559"/>
      <c r="AG190" s="557"/>
      <c r="AH190" s="558"/>
    </row>
    <row r="191" spans="1:34" ht="24.95" customHeight="1" thickTop="1" thickBot="1">
      <c r="A191" s="1945" t="s">
        <v>885</v>
      </c>
      <c r="B191" s="559"/>
      <c r="C191" s="557"/>
      <c r="D191" s="558"/>
      <c r="E191" s="559"/>
      <c r="F191" s="557"/>
      <c r="G191" s="558"/>
      <c r="H191" s="559"/>
      <c r="I191" s="557"/>
      <c r="J191" s="558"/>
      <c r="K191" s="559"/>
      <c r="L191" s="557"/>
      <c r="M191" s="558"/>
      <c r="N191" s="559"/>
      <c r="O191" s="557"/>
      <c r="P191" s="558"/>
      <c r="Q191" s="559"/>
      <c r="R191" s="557"/>
      <c r="S191" s="558"/>
      <c r="T191" s="559"/>
      <c r="U191" s="557"/>
      <c r="V191" s="558"/>
      <c r="W191" s="559"/>
      <c r="X191" s="557"/>
      <c r="Y191" s="558"/>
      <c r="Z191" s="559"/>
      <c r="AA191" s="557"/>
      <c r="AB191" s="558"/>
      <c r="AC191" s="559"/>
      <c r="AD191" s="557"/>
      <c r="AE191" s="558"/>
      <c r="AF191" s="559"/>
      <c r="AG191" s="557"/>
      <c r="AH191" s="558"/>
    </row>
    <row r="192" spans="1:34" ht="24.95" customHeight="1" thickTop="1" thickBot="1">
      <c r="A192" s="1945" t="s">
        <v>884</v>
      </c>
      <c r="B192" s="559"/>
      <c r="C192" s="557"/>
      <c r="D192" s="558"/>
      <c r="E192" s="559"/>
      <c r="F192" s="557"/>
      <c r="G192" s="558"/>
      <c r="H192" s="559"/>
      <c r="I192" s="557"/>
      <c r="J192" s="558"/>
      <c r="K192" s="559"/>
      <c r="L192" s="557"/>
      <c r="M192" s="558"/>
      <c r="N192" s="559"/>
      <c r="O192" s="557"/>
      <c r="P192" s="558"/>
      <c r="Q192" s="559"/>
      <c r="R192" s="557"/>
      <c r="S192" s="558"/>
      <c r="T192" s="559"/>
      <c r="U192" s="557"/>
      <c r="V192" s="558"/>
      <c r="W192" s="559"/>
      <c r="X192" s="557"/>
      <c r="Y192" s="558"/>
      <c r="Z192" s="559"/>
      <c r="AA192" s="557"/>
      <c r="AB192" s="558"/>
      <c r="AC192" s="559"/>
      <c r="AD192" s="557"/>
      <c r="AE192" s="558"/>
      <c r="AF192" s="559"/>
      <c r="AG192" s="557"/>
      <c r="AH192" s="558"/>
    </row>
    <row r="193" spans="1:34" ht="24.95" customHeight="1" thickTop="1" thickBot="1">
      <c r="A193" s="1945" t="s">
        <v>883</v>
      </c>
      <c r="B193" s="559"/>
      <c r="C193" s="557"/>
      <c r="D193" s="558"/>
      <c r="E193" s="559"/>
      <c r="F193" s="557"/>
      <c r="G193" s="558"/>
      <c r="H193" s="559"/>
      <c r="I193" s="557"/>
      <c r="J193" s="558"/>
      <c r="K193" s="559"/>
      <c r="L193" s="557"/>
      <c r="M193" s="558"/>
      <c r="N193" s="559"/>
      <c r="O193" s="557"/>
      <c r="P193" s="558"/>
      <c r="Q193" s="559"/>
      <c r="R193" s="557"/>
      <c r="S193" s="558"/>
      <c r="T193" s="559"/>
      <c r="U193" s="557"/>
      <c r="V193" s="558"/>
      <c r="W193" s="559"/>
      <c r="X193" s="557"/>
      <c r="Y193" s="558"/>
      <c r="Z193" s="559"/>
      <c r="AA193" s="557"/>
      <c r="AB193" s="558"/>
      <c r="AC193" s="559"/>
      <c r="AD193" s="557"/>
      <c r="AE193" s="558"/>
      <c r="AF193" s="559"/>
      <c r="AG193" s="557"/>
      <c r="AH193" s="558"/>
    </row>
    <row r="194" spans="1:34" ht="24.95" customHeight="1" thickTop="1" thickBot="1">
      <c r="A194" s="1945" t="s">
        <v>886</v>
      </c>
      <c r="B194" s="559"/>
      <c r="C194" s="557"/>
      <c r="D194" s="558"/>
      <c r="E194" s="559"/>
      <c r="F194" s="557"/>
      <c r="G194" s="558"/>
      <c r="H194" s="559"/>
      <c r="I194" s="557"/>
      <c r="J194" s="558"/>
      <c r="K194" s="559"/>
      <c r="L194" s="557"/>
      <c r="M194" s="558"/>
      <c r="N194" s="559"/>
      <c r="O194" s="557"/>
      <c r="P194" s="558"/>
      <c r="Q194" s="559"/>
      <c r="R194" s="557"/>
      <c r="S194" s="558"/>
      <c r="T194" s="559"/>
      <c r="U194" s="557"/>
      <c r="V194" s="558"/>
      <c r="W194" s="559"/>
      <c r="X194" s="557"/>
      <c r="Y194" s="558"/>
      <c r="Z194" s="559"/>
      <c r="AA194" s="557"/>
      <c r="AB194" s="558"/>
      <c r="AC194" s="559"/>
      <c r="AD194" s="557"/>
      <c r="AE194" s="558"/>
      <c r="AF194" s="559"/>
      <c r="AG194" s="557"/>
      <c r="AH194" s="558"/>
    </row>
    <row r="195" spans="1:34" ht="24.95" customHeight="1" thickTop="1" thickBot="1">
      <c r="A195" s="1945" t="s">
        <v>2135</v>
      </c>
      <c r="B195" s="559"/>
      <c r="C195" s="557"/>
      <c r="D195" s="558"/>
      <c r="E195" s="559"/>
      <c r="F195" s="557"/>
      <c r="G195" s="558"/>
      <c r="H195" s="559"/>
      <c r="I195" s="557"/>
      <c r="J195" s="558"/>
      <c r="K195" s="559"/>
      <c r="L195" s="557"/>
      <c r="M195" s="558"/>
      <c r="N195" s="559"/>
      <c r="O195" s="557"/>
      <c r="P195" s="558"/>
      <c r="Q195" s="559"/>
      <c r="R195" s="557"/>
      <c r="S195" s="558"/>
      <c r="T195" s="559"/>
      <c r="U195" s="557"/>
      <c r="V195" s="558"/>
      <c r="W195" s="559"/>
      <c r="X195" s="557"/>
      <c r="Y195" s="558"/>
      <c r="Z195" s="559"/>
      <c r="AA195" s="557"/>
      <c r="AB195" s="558"/>
      <c r="AC195" s="559"/>
      <c r="AD195" s="557"/>
      <c r="AE195" s="558"/>
      <c r="AF195" s="559"/>
      <c r="AG195" s="557"/>
      <c r="AH195" s="558"/>
    </row>
    <row r="196" spans="1:34" ht="24.95" customHeight="1" thickTop="1" thickBot="1">
      <c r="A196" s="1945" t="s">
        <v>887</v>
      </c>
      <c r="B196" s="559"/>
      <c r="C196" s="557"/>
      <c r="D196" s="558"/>
      <c r="E196" s="559"/>
      <c r="F196" s="557"/>
      <c r="G196" s="558"/>
      <c r="H196" s="559"/>
      <c r="I196" s="557"/>
      <c r="J196" s="558"/>
      <c r="K196" s="559"/>
      <c r="L196" s="557"/>
      <c r="M196" s="558"/>
      <c r="N196" s="559"/>
      <c r="O196" s="557"/>
      <c r="P196" s="558"/>
      <c r="Q196" s="559"/>
      <c r="R196" s="557"/>
      <c r="S196" s="558"/>
      <c r="T196" s="559"/>
      <c r="U196" s="557"/>
      <c r="V196" s="558"/>
      <c r="W196" s="559"/>
      <c r="X196" s="557"/>
      <c r="Y196" s="558"/>
      <c r="Z196" s="559"/>
      <c r="AA196" s="557"/>
      <c r="AB196" s="558"/>
      <c r="AC196" s="559"/>
      <c r="AD196" s="557"/>
      <c r="AE196" s="558"/>
      <c r="AF196" s="559"/>
      <c r="AG196" s="557"/>
      <c r="AH196" s="558"/>
    </row>
    <row r="197" spans="1:34" ht="24.95" customHeight="1" thickTop="1" thickBot="1">
      <c r="A197" s="1945" t="s">
        <v>882</v>
      </c>
      <c r="B197" s="559"/>
      <c r="C197" s="557"/>
      <c r="D197" s="558"/>
      <c r="E197" s="559"/>
      <c r="F197" s="557"/>
      <c r="G197" s="558"/>
      <c r="H197" s="559"/>
      <c r="I197" s="557"/>
      <c r="J197" s="558"/>
      <c r="K197" s="559"/>
      <c r="L197" s="557"/>
      <c r="M197" s="558"/>
      <c r="N197" s="559"/>
      <c r="O197" s="557"/>
      <c r="P197" s="558"/>
      <c r="Q197" s="559"/>
      <c r="R197" s="557"/>
      <c r="S197" s="558"/>
      <c r="T197" s="559"/>
      <c r="U197" s="557"/>
      <c r="V197" s="558"/>
      <c r="W197" s="559"/>
      <c r="X197" s="557"/>
      <c r="Y197" s="558"/>
      <c r="Z197" s="559"/>
      <c r="AA197" s="557"/>
      <c r="AB197" s="558"/>
      <c r="AC197" s="559"/>
      <c r="AD197" s="557"/>
      <c r="AE197" s="558"/>
      <c r="AF197" s="559"/>
      <c r="AG197" s="557"/>
      <c r="AH197" s="558"/>
    </row>
    <row r="198" spans="1:34" ht="24.95" customHeight="1" thickTop="1" thickBot="1">
      <c r="A198" s="1945" t="s">
        <v>881</v>
      </c>
      <c r="B198" s="559"/>
      <c r="C198" s="557"/>
      <c r="D198" s="558"/>
      <c r="E198" s="559"/>
      <c r="F198" s="557"/>
      <c r="G198" s="558"/>
      <c r="H198" s="559"/>
      <c r="I198" s="557"/>
      <c r="J198" s="558"/>
      <c r="K198" s="559"/>
      <c r="L198" s="557"/>
      <c r="M198" s="558"/>
      <c r="N198" s="559"/>
      <c r="O198" s="557"/>
      <c r="P198" s="558"/>
      <c r="Q198" s="559"/>
      <c r="R198" s="557"/>
      <c r="S198" s="558"/>
      <c r="T198" s="559"/>
      <c r="U198" s="557"/>
      <c r="V198" s="558"/>
      <c r="W198" s="559"/>
      <c r="X198" s="557"/>
      <c r="Y198" s="558"/>
      <c r="Z198" s="559"/>
      <c r="AA198" s="557"/>
      <c r="AB198" s="558"/>
      <c r="AC198" s="559"/>
      <c r="AD198" s="557"/>
      <c r="AE198" s="558"/>
      <c r="AF198" s="559"/>
      <c r="AG198" s="557"/>
      <c r="AH198" s="558"/>
    </row>
    <row r="199" spans="1:34" ht="24.95" customHeight="1" thickTop="1" thickBot="1">
      <c r="A199" s="1947" t="s">
        <v>214</v>
      </c>
      <c r="B199" s="559"/>
      <c r="C199" s="557"/>
      <c r="D199" s="558"/>
      <c r="E199" s="559"/>
      <c r="F199" s="557"/>
      <c r="G199" s="558"/>
      <c r="H199" s="559"/>
      <c r="I199" s="557"/>
      <c r="J199" s="558"/>
      <c r="K199" s="559"/>
      <c r="L199" s="557"/>
      <c r="M199" s="558"/>
      <c r="N199" s="559"/>
      <c r="O199" s="557"/>
      <c r="P199" s="558"/>
      <c r="Q199" s="559"/>
      <c r="R199" s="557"/>
      <c r="S199" s="558"/>
      <c r="T199" s="559"/>
      <c r="U199" s="557"/>
      <c r="V199" s="558"/>
      <c r="W199" s="559"/>
      <c r="X199" s="557"/>
      <c r="Y199" s="558"/>
      <c r="Z199" s="559"/>
      <c r="AA199" s="557"/>
      <c r="AB199" s="558"/>
      <c r="AC199" s="559"/>
      <c r="AD199" s="557"/>
      <c r="AE199" s="558"/>
      <c r="AF199" s="559"/>
      <c r="AG199" s="557"/>
      <c r="AH199" s="558"/>
    </row>
    <row r="200" spans="1:34" ht="24.95" customHeight="1" thickTop="1" thickBot="1">
      <c r="A200" s="1949" t="s">
        <v>892</v>
      </c>
      <c r="B200" s="559"/>
      <c r="C200" s="557"/>
      <c r="D200" s="558"/>
      <c r="E200" s="559"/>
      <c r="F200" s="557"/>
      <c r="G200" s="558"/>
      <c r="H200" s="559"/>
      <c r="I200" s="557"/>
      <c r="J200" s="558"/>
      <c r="K200" s="559"/>
      <c r="L200" s="557"/>
      <c r="M200" s="558"/>
      <c r="N200" s="559"/>
      <c r="O200" s="557"/>
      <c r="P200" s="558"/>
      <c r="Q200" s="559"/>
      <c r="R200" s="557"/>
      <c r="S200" s="558"/>
      <c r="T200" s="559"/>
      <c r="U200" s="557"/>
      <c r="V200" s="558"/>
      <c r="W200" s="559"/>
      <c r="X200" s="557"/>
      <c r="Y200" s="558"/>
      <c r="Z200" s="559"/>
      <c r="AA200" s="557"/>
      <c r="AB200" s="558"/>
      <c r="AC200" s="559"/>
      <c r="AD200" s="557"/>
      <c r="AE200" s="558"/>
      <c r="AF200" s="559"/>
      <c r="AG200" s="557"/>
      <c r="AH200" s="558"/>
    </row>
    <row r="201" spans="1:34" ht="24.95" customHeight="1" thickTop="1" thickBot="1">
      <c r="A201" s="1949" t="s">
        <v>890</v>
      </c>
      <c r="B201" s="559"/>
      <c r="C201" s="557"/>
      <c r="D201" s="558"/>
      <c r="E201" s="559"/>
      <c r="F201" s="557"/>
      <c r="G201" s="558"/>
      <c r="H201" s="559"/>
      <c r="I201" s="557"/>
      <c r="J201" s="558"/>
      <c r="K201" s="559"/>
      <c r="L201" s="557"/>
      <c r="M201" s="558"/>
      <c r="N201" s="559"/>
      <c r="O201" s="557"/>
      <c r="P201" s="558"/>
      <c r="Q201" s="559"/>
      <c r="R201" s="557"/>
      <c r="S201" s="558"/>
      <c r="T201" s="559"/>
      <c r="U201" s="557"/>
      <c r="V201" s="558"/>
      <c r="W201" s="559"/>
      <c r="X201" s="557"/>
      <c r="Y201" s="558"/>
      <c r="Z201" s="559"/>
      <c r="AA201" s="557"/>
      <c r="AB201" s="558"/>
      <c r="AC201" s="559"/>
      <c r="AD201" s="557"/>
      <c r="AE201" s="558"/>
      <c r="AF201" s="559"/>
      <c r="AG201" s="557"/>
      <c r="AH201" s="558"/>
    </row>
    <row r="202" spans="1:34" ht="24.95" customHeight="1" thickTop="1" thickBot="1">
      <c r="A202" s="1949" t="s">
        <v>891</v>
      </c>
      <c r="B202" s="559"/>
      <c r="C202" s="557"/>
      <c r="D202" s="558"/>
      <c r="E202" s="559"/>
      <c r="F202" s="557"/>
      <c r="G202" s="558"/>
      <c r="H202" s="559"/>
      <c r="I202" s="557"/>
      <c r="J202" s="558"/>
      <c r="K202" s="559"/>
      <c r="L202" s="557"/>
      <c r="M202" s="558"/>
      <c r="N202" s="559"/>
      <c r="O202" s="557"/>
      <c r="P202" s="558"/>
      <c r="Q202" s="559"/>
      <c r="R202" s="557"/>
      <c r="S202" s="558"/>
      <c r="T202" s="559"/>
      <c r="U202" s="557"/>
      <c r="V202" s="558"/>
      <c r="W202" s="559"/>
      <c r="X202" s="557"/>
      <c r="Y202" s="558"/>
      <c r="Z202" s="559"/>
      <c r="AA202" s="557"/>
      <c r="AB202" s="558"/>
      <c r="AC202" s="559"/>
      <c r="AD202" s="557"/>
      <c r="AE202" s="558"/>
      <c r="AF202" s="559"/>
      <c r="AG202" s="557"/>
      <c r="AH202" s="558"/>
    </row>
    <row r="203" spans="1:34" ht="24.95" customHeight="1" thickTop="1" thickBot="1">
      <c r="A203" s="1945" t="s">
        <v>889</v>
      </c>
      <c r="B203" s="559"/>
      <c r="C203" s="557"/>
      <c r="D203" s="558"/>
      <c r="E203" s="559"/>
      <c r="F203" s="557"/>
      <c r="G203" s="558"/>
      <c r="H203" s="559"/>
      <c r="I203" s="557"/>
      <c r="J203" s="558"/>
      <c r="K203" s="559"/>
      <c r="L203" s="557"/>
      <c r="M203" s="558"/>
      <c r="N203" s="559"/>
      <c r="O203" s="557"/>
      <c r="P203" s="558"/>
      <c r="Q203" s="559"/>
      <c r="R203" s="557"/>
      <c r="S203" s="558"/>
      <c r="T203" s="559"/>
      <c r="U203" s="557"/>
      <c r="V203" s="558"/>
      <c r="W203" s="559"/>
      <c r="X203" s="557"/>
      <c r="Y203" s="558"/>
      <c r="Z203" s="559"/>
      <c r="AA203" s="557"/>
      <c r="AB203" s="558"/>
      <c r="AC203" s="559"/>
      <c r="AD203" s="557"/>
      <c r="AE203" s="558"/>
      <c r="AF203" s="559"/>
      <c r="AG203" s="557"/>
      <c r="AH203" s="558"/>
    </row>
    <row r="204" spans="1:34" ht="24.95" customHeight="1" thickTop="1" thickBot="1">
      <c r="A204" s="1945" t="s">
        <v>2134</v>
      </c>
      <c r="B204" s="559"/>
      <c r="C204" s="557"/>
      <c r="D204" s="558"/>
      <c r="E204" s="559"/>
      <c r="F204" s="557"/>
      <c r="G204" s="558"/>
      <c r="H204" s="559"/>
      <c r="I204" s="557"/>
      <c r="J204" s="558"/>
      <c r="K204" s="559"/>
      <c r="L204" s="557"/>
      <c r="M204" s="558"/>
      <c r="N204" s="559"/>
      <c r="O204" s="557"/>
      <c r="P204" s="558"/>
      <c r="Q204" s="559"/>
      <c r="R204" s="557"/>
      <c r="S204" s="558"/>
      <c r="T204" s="559"/>
      <c r="U204" s="557"/>
      <c r="V204" s="558"/>
      <c r="W204" s="559"/>
      <c r="X204" s="557"/>
      <c r="Y204" s="558"/>
      <c r="Z204" s="559"/>
      <c r="AA204" s="557"/>
      <c r="AB204" s="558"/>
      <c r="AC204" s="559"/>
      <c r="AD204" s="557"/>
      <c r="AE204" s="558"/>
      <c r="AF204" s="559"/>
      <c r="AG204" s="557"/>
      <c r="AH204" s="558"/>
    </row>
    <row r="205" spans="1:34" ht="24.95" customHeight="1" thickTop="1" thickBot="1">
      <c r="A205" s="1945" t="s">
        <v>2008</v>
      </c>
      <c r="B205" s="559"/>
      <c r="C205" s="557"/>
      <c r="D205" s="558"/>
      <c r="E205" s="559"/>
      <c r="F205" s="557"/>
      <c r="G205" s="558"/>
      <c r="H205" s="559"/>
      <c r="I205" s="557"/>
      <c r="J205" s="558"/>
      <c r="K205" s="559"/>
      <c r="L205" s="557"/>
      <c r="M205" s="558"/>
      <c r="N205" s="559"/>
      <c r="O205" s="557"/>
      <c r="P205" s="558"/>
      <c r="Q205" s="559"/>
      <c r="R205" s="557"/>
      <c r="S205" s="558"/>
      <c r="T205" s="559"/>
      <c r="U205" s="557"/>
      <c r="V205" s="558"/>
      <c r="W205" s="559"/>
      <c r="X205" s="557"/>
      <c r="Y205" s="558"/>
      <c r="Z205" s="559"/>
      <c r="AA205" s="557"/>
      <c r="AB205" s="558"/>
      <c r="AC205" s="559"/>
      <c r="AD205" s="557"/>
      <c r="AE205" s="558"/>
      <c r="AF205" s="559"/>
      <c r="AG205" s="557"/>
      <c r="AH205" s="558"/>
    </row>
    <row r="206" spans="1:34" ht="24.95" customHeight="1" thickTop="1" thickBot="1">
      <c r="A206" s="1945" t="s">
        <v>2009</v>
      </c>
      <c r="B206" s="559"/>
      <c r="C206" s="557"/>
      <c r="D206" s="558"/>
      <c r="E206" s="559"/>
      <c r="F206" s="557"/>
      <c r="G206" s="558"/>
      <c r="H206" s="559"/>
      <c r="I206" s="557"/>
      <c r="J206" s="558"/>
      <c r="K206" s="559"/>
      <c r="L206" s="557"/>
      <c r="M206" s="558"/>
      <c r="N206" s="559"/>
      <c r="O206" s="557"/>
      <c r="P206" s="558"/>
      <c r="Q206" s="559"/>
      <c r="R206" s="557"/>
      <c r="S206" s="558"/>
      <c r="T206" s="559"/>
      <c r="U206" s="557"/>
      <c r="V206" s="558"/>
      <c r="W206" s="559"/>
      <c r="X206" s="557"/>
      <c r="Y206" s="558"/>
      <c r="Z206" s="559"/>
      <c r="AA206" s="557"/>
      <c r="AB206" s="558"/>
      <c r="AC206" s="559"/>
      <c r="AD206" s="557"/>
      <c r="AE206" s="558"/>
      <c r="AF206" s="559"/>
      <c r="AG206" s="557"/>
      <c r="AH206" s="558"/>
    </row>
    <row r="207" spans="1:34" ht="22.5" customHeight="1" thickTop="1" thickBot="1">
      <c r="A207" s="1478" t="s">
        <v>422</v>
      </c>
      <c r="B207" s="563"/>
      <c r="C207" s="561"/>
      <c r="D207" s="562"/>
      <c r="E207" s="563"/>
      <c r="F207" s="561"/>
      <c r="G207" s="562"/>
      <c r="H207" s="563"/>
      <c r="I207" s="561"/>
      <c r="J207" s="562"/>
      <c r="K207" s="563"/>
      <c r="L207" s="561"/>
      <c r="M207" s="562"/>
      <c r="N207" s="563"/>
      <c r="O207" s="561"/>
      <c r="P207" s="562"/>
      <c r="Q207" s="563"/>
      <c r="R207" s="561"/>
      <c r="S207" s="562"/>
      <c r="T207" s="563"/>
      <c r="U207" s="561"/>
      <c r="V207" s="562"/>
      <c r="W207" s="563"/>
      <c r="X207" s="561"/>
      <c r="Y207" s="562"/>
      <c r="Z207" s="563"/>
      <c r="AA207" s="561"/>
      <c r="AB207" s="562"/>
      <c r="AC207" s="563"/>
      <c r="AD207" s="561"/>
      <c r="AE207" s="562"/>
      <c r="AF207" s="563"/>
      <c r="AG207" s="561"/>
      <c r="AH207" s="562"/>
    </row>
    <row r="208" spans="1:34" ht="24.95" customHeight="1" thickTop="1" thickBot="1">
      <c r="A208" s="1479" t="s">
        <v>788</v>
      </c>
      <c r="B208" s="225"/>
      <c r="C208" s="226"/>
      <c r="D208" s="227"/>
      <c r="E208" s="225"/>
      <c r="F208" s="226"/>
      <c r="G208" s="227"/>
      <c r="H208" s="225"/>
      <c r="I208" s="226"/>
      <c r="J208" s="227"/>
      <c r="K208" s="225"/>
      <c r="L208" s="226"/>
      <c r="M208" s="227"/>
      <c r="N208" s="225"/>
      <c r="O208" s="226"/>
      <c r="P208" s="227"/>
      <c r="Q208" s="225"/>
      <c r="R208" s="226"/>
      <c r="S208" s="227"/>
      <c r="T208" s="225"/>
      <c r="U208" s="226"/>
      <c r="V208" s="227"/>
      <c r="W208" s="225"/>
      <c r="X208" s="226"/>
      <c r="Y208" s="227"/>
      <c r="Z208" s="225"/>
      <c r="AA208" s="226"/>
      <c r="AB208" s="227"/>
      <c r="AC208" s="225"/>
      <c r="AD208" s="226"/>
      <c r="AE208" s="227"/>
      <c r="AF208" s="225"/>
      <c r="AG208" s="226"/>
      <c r="AH208" s="227"/>
    </row>
    <row r="209" spans="1:34" ht="16.5" thickTop="1" thickBot="1"/>
    <row r="210" spans="1:34" ht="27.75" thickTop="1" thickBot="1">
      <c r="A210" s="1892" t="s">
        <v>2439</v>
      </c>
      <c r="B210" s="31"/>
      <c r="C210" s="36">
        <v>1</v>
      </c>
      <c r="D210" s="32"/>
      <c r="E210" s="31"/>
      <c r="F210" s="36">
        <f>C210+1</f>
        <v>2</v>
      </c>
      <c r="G210" s="32"/>
      <c r="H210" s="31"/>
      <c r="I210" s="36">
        <f>F210+1</f>
        <v>3</v>
      </c>
      <c r="J210" s="32"/>
      <c r="K210" s="31"/>
      <c r="L210" s="36">
        <f>I210+1</f>
        <v>4</v>
      </c>
      <c r="M210" s="32"/>
      <c r="N210" s="31"/>
      <c r="O210" s="36">
        <f>L210+1</f>
        <v>5</v>
      </c>
      <c r="P210" s="32"/>
      <c r="Q210" s="31"/>
      <c r="R210" s="36">
        <f>O210+1</f>
        <v>6</v>
      </c>
      <c r="S210" s="32"/>
      <c r="T210" s="31"/>
      <c r="U210" s="36">
        <f>R210+1</f>
        <v>7</v>
      </c>
      <c r="V210" s="32"/>
      <c r="W210" s="31"/>
      <c r="X210" s="36">
        <f>U210+1</f>
        <v>8</v>
      </c>
      <c r="Y210" s="32"/>
      <c r="Z210" s="31"/>
      <c r="AA210" s="36">
        <f>X210+1</f>
        <v>9</v>
      </c>
      <c r="AB210" s="32"/>
      <c r="AC210" s="31"/>
      <c r="AD210" s="36">
        <f>AA210+1</f>
        <v>10</v>
      </c>
      <c r="AE210" s="32"/>
      <c r="AF210" s="31"/>
      <c r="AG210" s="36">
        <f>AD210+1</f>
        <v>11</v>
      </c>
      <c r="AH210" s="32"/>
    </row>
    <row r="211" spans="1:34" ht="21" thickTop="1" thickBot="1">
      <c r="A211" s="1958" t="s">
        <v>2554</v>
      </c>
      <c r="B211" s="226"/>
      <c r="C211" s="226"/>
      <c r="D211" s="227"/>
      <c r="E211" s="225"/>
      <c r="F211" s="226"/>
      <c r="G211" s="227"/>
      <c r="H211" s="225"/>
      <c r="I211" s="226"/>
      <c r="J211" s="227"/>
      <c r="K211" s="225"/>
      <c r="L211" s="226"/>
      <c r="M211" s="227"/>
      <c r="N211" s="225"/>
      <c r="O211" s="226"/>
      <c r="P211" s="227"/>
      <c r="Q211" s="225"/>
      <c r="R211" s="226"/>
      <c r="S211" s="227"/>
      <c r="T211" s="225"/>
      <c r="U211" s="226"/>
      <c r="V211" s="227"/>
      <c r="W211" s="225"/>
      <c r="X211" s="226"/>
      <c r="Y211" s="227"/>
      <c r="Z211" s="225"/>
      <c r="AA211" s="226"/>
      <c r="AB211" s="227"/>
      <c r="AC211" s="225"/>
      <c r="AD211" s="226"/>
      <c r="AE211" s="227"/>
      <c r="AF211" s="225"/>
      <c r="AG211" s="226"/>
      <c r="AH211" s="227"/>
    </row>
    <row r="212" spans="1:34" ht="21" thickTop="1" thickBot="1">
      <c r="A212" s="1938" t="s">
        <v>217</v>
      </c>
      <c r="D212" s="34"/>
      <c r="E212" s="33"/>
      <c r="G212" s="34"/>
      <c r="H212" s="33"/>
      <c r="J212" s="34"/>
      <c r="K212" s="33"/>
      <c r="M212" s="34"/>
      <c r="N212" s="33"/>
      <c r="P212" s="34"/>
      <c r="Q212" s="33"/>
      <c r="S212" s="34"/>
      <c r="T212" s="33"/>
      <c r="V212" s="34"/>
      <c r="W212" s="33"/>
      <c r="Y212" s="34"/>
      <c r="Z212" s="33"/>
      <c r="AB212" s="34"/>
      <c r="AC212" s="33"/>
      <c r="AE212" s="34"/>
      <c r="AF212" s="33"/>
      <c r="AH212" s="34"/>
    </row>
    <row r="213" spans="1:34" ht="21" thickTop="1" thickBot="1">
      <c r="A213" s="1939" t="s">
        <v>218</v>
      </c>
      <c r="B213" s="226"/>
      <c r="C213" s="226"/>
      <c r="D213" s="227"/>
      <c r="E213" s="225"/>
      <c r="F213" s="226"/>
      <c r="G213" s="227"/>
      <c r="H213" s="225"/>
      <c r="I213" s="226"/>
      <c r="J213" s="227"/>
      <c r="K213" s="225"/>
      <c r="L213" s="226"/>
      <c r="M213" s="227"/>
      <c r="N213" s="225"/>
      <c r="O213" s="226"/>
      <c r="P213" s="227"/>
      <c r="Q213" s="225"/>
      <c r="R213" s="226"/>
      <c r="S213" s="227"/>
      <c r="T213" s="225"/>
      <c r="U213" s="226"/>
      <c r="V213" s="227"/>
      <c r="W213" s="225"/>
      <c r="X213" s="226"/>
      <c r="Y213" s="227"/>
      <c r="Z213" s="225"/>
      <c r="AA213" s="226"/>
      <c r="AB213" s="227"/>
      <c r="AC213" s="225"/>
      <c r="AD213" s="226"/>
      <c r="AE213" s="227"/>
      <c r="AF213" s="225"/>
      <c r="AG213" s="226"/>
      <c r="AH213" s="227"/>
    </row>
    <row r="214" spans="1:34" s="1952" customFormat="1" ht="5.25" customHeight="1" thickTop="1" thickBot="1">
      <c r="A214" s="1951"/>
      <c r="D214" s="1953"/>
      <c r="E214" s="1954"/>
      <c r="G214" s="1953"/>
      <c r="H214" s="1954"/>
      <c r="J214" s="1953"/>
      <c r="K214" s="1954"/>
      <c r="M214" s="1953"/>
      <c r="N214" s="1954"/>
      <c r="P214" s="1953"/>
      <c r="Q214" s="1954"/>
      <c r="S214" s="1953"/>
      <c r="T214" s="1954"/>
      <c r="V214" s="1953"/>
      <c r="W214" s="1954"/>
      <c r="Y214" s="1953"/>
      <c r="Z214" s="1954"/>
      <c r="AB214" s="1953"/>
      <c r="AC214" s="1954"/>
      <c r="AE214" s="1953"/>
      <c r="AF214" s="1954"/>
      <c r="AH214" s="1953"/>
    </row>
    <row r="215" spans="1:34" ht="21" thickTop="1" thickBot="1">
      <c r="A215" s="1959" t="s">
        <v>2555</v>
      </c>
      <c r="B215" s="226"/>
      <c r="C215" s="226"/>
      <c r="D215" s="227"/>
      <c r="E215" s="225"/>
      <c r="F215" s="226"/>
      <c r="G215" s="227"/>
      <c r="H215" s="225"/>
      <c r="I215" s="226"/>
      <c r="J215" s="227"/>
      <c r="K215" s="225"/>
      <c r="L215" s="226"/>
      <c r="M215" s="227"/>
      <c r="N215" s="225"/>
      <c r="O215" s="226"/>
      <c r="P215" s="227"/>
      <c r="Q215" s="225"/>
      <c r="R215" s="226"/>
      <c r="S215" s="227"/>
      <c r="T215" s="225"/>
      <c r="U215" s="226"/>
      <c r="V215" s="227"/>
      <c r="W215" s="225"/>
      <c r="X215" s="226"/>
      <c r="Y215" s="227"/>
      <c r="Z215" s="225"/>
      <c r="AA215" s="226"/>
      <c r="AB215" s="227"/>
      <c r="AC215" s="225"/>
      <c r="AD215" s="226"/>
      <c r="AE215" s="227"/>
      <c r="AF215" s="225"/>
      <c r="AG215" s="226"/>
      <c r="AH215" s="227"/>
    </row>
    <row r="216" spans="1:34" ht="21" thickTop="1" thickBot="1">
      <c r="A216" s="1938" t="s">
        <v>217</v>
      </c>
      <c r="D216" s="34"/>
      <c r="E216" s="33"/>
      <c r="G216" s="34"/>
      <c r="H216" s="33"/>
      <c r="J216" s="34"/>
      <c r="K216" s="33"/>
      <c r="M216" s="34"/>
      <c r="N216" s="33"/>
      <c r="P216" s="34"/>
      <c r="Q216" s="33"/>
      <c r="S216" s="34"/>
      <c r="T216" s="33"/>
      <c r="V216" s="34"/>
      <c r="W216" s="33"/>
      <c r="Y216" s="34"/>
      <c r="Z216" s="33"/>
      <c r="AB216" s="34"/>
      <c r="AC216" s="33"/>
      <c r="AE216" s="34"/>
      <c r="AF216" s="33"/>
      <c r="AH216" s="34"/>
    </row>
    <row r="217" spans="1:34" ht="21" thickTop="1" thickBot="1">
      <c r="A217" s="1939" t="s">
        <v>218</v>
      </c>
      <c r="B217" s="226"/>
      <c r="C217" s="226"/>
      <c r="D217" s="227"/>
      <c r="E217" s="225"/>
      <c r="F217" s="226"/>
      <c r="G217" s="227"/>
      <c r="H217" s="225"/>
      <c r="I217" s="226"/>
      <c r="J217" s="227"/>
      <c r="K217" s="225"/>
      <c r="L217" s="226"/>
      <c r="M217" s="227"/>
      <c r="N217" s="225"/>
      <c r="O217" s="226"/>
      <c r="P217" s="227"/>
      <c r="Q217" s="225"/>
      <c r="R217" s="226"/>
      <c r="S217" s="227"/>
      <c r="T217" s="225"/>
      <c r="U217" s="226"/>
      <c r="V217" s="227"/>
      <c r="W217" s="225"/>
      <c r="X217" s="226"/>
      <c r="Y217" s="227"/>
      <c r="Z217" s="225"/>
      <c r="AA217" s="226"/>
      <c r="AB217" s="227"/>
      <c r="AC217" s="225"/>
      <c r="AD217" s="226"/>
      <c r="AE217" s="227"/>
      <c r="AF217" s="225"/>
      <c r="AG217" s="226"/>
      <c r="AH217" s="227"/>
    </row>
    <row r="218" spans="1:34" s="1952" customFormat="1" ht="4.5" customHeight="1" thickTop="1" thickBot="1">
      <c r="B218" s="1954"/>
      <c r="D218" s="1953"/>
      <c r="E218" s="1954"/>
      <c r="G218" s="1953"/>
      <c r="H218" s="1954"/>
      <c r="J218" s="1953"/>
      <c r="K218" s="1954"/>
      <c r="M218" s="1953"/>
      <c r="N218" s="1954"/>
      <c r="P218" s="1953"/>
      <c r="Q218" s="1954"/>
      <c r="S218" s="1953"/>
      <c r="T218" s="1954"/>
      <c r="V218" s="1953"/>
      <c r="W218" s="1954"/>
      <c r="Y218" s="1953"/>
      <c r="Z218" s="1954"/>
      <c r="AB218" s="1953"/>
      <c r="AC218" s="1954"/>
      <c r="AE218" s="1953"/>
      <c r="AF218" s="1954"/>
      <c r="AH218" s="1953"/>
    </row>
    <row r="219" spans="1:34" ht="24.75" thickTop="1" thickBot="1">
      <c r="A219" s="1955" t="s">
        <v>2339</v>
      </c>
      <c r="B219" s="559"/>
      <c r="C219" s="557"/>
      <c r="D219" s="558"/>
      <c r="E219" s="559"/>
      <c r="F219" s="557"/>
      <c r="G219" s="558"/>
      <c r="H219" s="559"/>
      <c r="I219" s="557"/>
      <c r="J219" s="558"/>
      <c r="K219" s="559"/>
      <c r="L219" s="557"/>
      <c r="M219" s="558"/>
      <c r="N219" s="559"/>
      <c r="O219" s="557"/>
      <c r="P219" s="558"/>
      <c r="Q219" s="559"/>
      <c r="R219" s="557"/>
      <c r="S219" s="558"/>
      <c r="T219" s="559"/>
      <c r="U219" s="557"/>
      <c r="V219" s="558"/>
      <c r="W219" s="559"/>
      <c r="X219" s="557"/>
      <c r="Y219" s="558"/>
      <c r="Z219" s="559"/>
      <c r="AA219" s="557"/>
      <c r="AB219" s="558"/>
      <c r="AC219" s="559"/>
      <c r="AD219" s="557"/>
      <c r="AE219" s="558"/>
      <c r="AF219" s="559"/>
      <c r="AG219" s="557"/>
      <c r="AH219" s="558"/>
    </row>
    <row r="220" spans="1:34" ht="24.75" thickTop="1" thickBot="1">
      <c r="A220" s="1955" t="s">
        <v>2318</v>
      </c>
      <c r="B220" s="559"/>
      <c r="C220" s="557"/>
      <c r="D220" s="558"/>
      <c r="E220" s="559"/>
      <c r="F220" s="557"/>
      <c r="G220" s="558"/>
      <c r="H220" s="559"/>
      <c r="I220" s="557"/>
      <c r="J220" s="558"/>
      <c r="K220" s="559"/>
      <c r="L220" s="557"/>
      <c r="M220" s="558"/>
      <c r="N220" s="559"/>
      <c r="O220" s="557"/>
      <c r="P220" s="558"/>
      <c r="Q220" s="559"/>
      <c r="R220" s="557"/>
      <c r="S220" s="558"/>
      <c r="T220" s="559"/>
      <c r="U220" s="557"/>
      <c r="V220" s="558"/>
      <c r="W220" s="559"/>
      <c r="X220" s="557"/>
      <c r="Y220" s="558"/>
      <c r="Z220" s="559"/>
      <c r="AA220" s="557"/>
      <c r="AB220" s="558"/>
      <c r="AC220" s="559"/>
      <c r="AD220" s="557"/>
      <c r="AE220" s="558"/>
      <c r="AF220" s="559"/>
      <c r="AG220" s="557"/>
      <c r="AH220" s="558"/>
    </row>
    <row r="221" spans="1:34" ht="24.75" thickTop="1" thickBot="1">
      <c r="A221" s="1955" t="s">
        <v>2375</v>
      </c>
      <c r="B221" s="559"/>
      <c r="C221" s="557"/>
      <c r="D221" s="558"/>
      <c r="E221" s="559"/>
      <c r="F221" s="557"/>
      <c r="G221" s="558"/>
      <c r="H221" s="559"/>
      <c r="I221" s="557"/>
      <c r="J221" s="558"/>
      <c r="K221" s="559"/>
      <c r="L221" s="557"/>
      <c r="M221" s="558"/>
      <c r="N221" s="559"/>
      <c r="O221" s="557"/>
      <c r="P221" s="558"/>
      <c r="Q221" s="559"/>
      <c r="R221" s="557"/>
      <c r="S221" s="558"/>
      <c r="T221" s="559"/>
      <c r="U221" s="557"/>
      <c r="V221" s="558"/>
      <c r="W221" s="559"/>
      <c r="X221" s="557"/>
      <c r="Y221" s="558"/>
      <c r="Z221" s="559"/>
      <c r="AA221" s="557"/>
      <c r="AB221" s="558"/>
      <c r="AC221" s="559"/>
      <c r="AD221" s="557"/>
      <c r="AE221" s="558"/>
      <c r="AF221" s="559"/>
      <c r="AG221" s="557"/>
      <c r="AH221" s="558"/>
    </row>
    <row r="222" spans="1:34" ht="24.75" thickTop="1" thickBot="1">
      <c r="A222" s="1955" t="s">
        <v>2321</v>
      </c>
      <c r="B222" s="559"/>
      <c r="C222" s="557"/>
      <c r="D222" s="558"/>
      <c r="E222" s="559"/>
      <c r="F222" s="557"/>
      <c r="G222" s="558"/>
      <c r="H222" s="559"/>
      <c r="I222" s="557"/>
      <c r="J222" s="558"/>
      <c r="K222" s="559"/>
      <c r="L222" s="557"/>
      <c r="M222" s="558"/>
      <c r="N222" s="559"/>
      <c r="O222" s="557"/>
      <c r="P222" s="558"/>
      <c r="Q222" s="559"/>
      <c r="R222" s="557"/>
      <c r="S222" s="558"/>
      <c r="T222" s="559"/>
      <c r="U222" s="557"/>
      <c r="V222" s="558"/>
      <c r="W222" s="559"/>
      <c r="X222" s="557"/>
      <c r="Y222" s="558"/>
      <c r="Z222" s="559"/>
      <c r="AA222" s="557"/>
      <c r="AB222" s="558"/>
      <c r="AC222" s="559"/>
      <c r="AD222" s="557"/>
      <c r="AE222" s="558"/>
      <c r="AF222" s="559"/>
      <c r="AG222" s="557"/>
      <c r="AH222" s="558"/>
    </row>
    <row r="223" spans="1:34" ht="24.75" thickTop="1" thickBot="1">
      <c r="A223" s="1955" t="s">
        <v>2389</v>
      </c>
      <c r="B223" s="559"/>
      <c r="C223" s="557"/>
      <c r="D223" s="558"/>
      <c r="E223" s="559"/>
      <c r="F223" s="557"/>
      <c r="G223" s="558"/>
      <c r="H223" s="559"/>
      <c r="I223" s="557"/>
      <c r="J223" s="558"/>
      <c r="K223" s="559"/>
      <c r="L223" s="557"/>
      <c r="M223" s="558"/>
      <c r="N223" s="559"/>
      <c r="O223" s="557"/>
      <c r="P223" s="558"/>
      <c r="Q223" s="559"/>
      <c r="R223" s="557"/>
      <c r="S223" s="558"/>
      <c r="T223" s="559"/>
      <c r="U223" s="557"/>
      <c r="V223" s="558"/>
      <c r="W223" s="559"/>
      <c r="X223" s="557"/>
      <c r="Y223" s="558"/>
      <c r="Z223" s="559"/>
      <c r="AA223" s="557"/>
      <c r="AB223" s="558"/>
      <c r="AC223" s="559"/>
      <c r="AD223" s="557"/>
      <c r="AE223" s="558"/>
      <c r="AF223" s="559"/>
      <c r="AG223" s="557"/>
      <c r="AH223" s="558"/>
    </row>
    <row r="224" spans="1:34" ht="24.75" thickTop="1" thickBot="1">
      <c r="A224" s="1955" t="s">
        <v>2396</v>
      </c>
      <c r="B224" s="559"/>
      <c r="C224" s="557"/>
      <c r="D224" s="558"/>
      <c r="E224" s="559"/>
      <c r="F224" s="557"/>
      <c r="G224" s="558"/>
      <c r="H224" s="559"/>
      <c r="I224" s="557"/>
      <c r="J224" s="558"/>
      <c r="K224" s="559"/>
      <c r="L224" s="557"/>
      <c r="M224" s="558"/>
      <c r="N224" s="559"/>
      <c r="O224" s="557"/>
      <c r="P224" s="558"/>
      <c r="Q224" s="559"/>
      <c r="R224" s="557"/>
      <c r="S224" s="558"/>
      <c r="T224" s="559"/>
      <c r="U224" s="557"/>
      <c r="V224" s="558"/>
      <c r="W224" s="559"/>
      <c r="X224" s="557"/>
      <c r="Y224" s="558"/>
      <c r="Z224" s="559"/>
      <c r="AA224" s="557"/>
      <c r="AB224" s="558"/>
      <c r="AC224" s="559"/>
      <c r="AD224" s="557"/>
      <c r="AE224" s="558"/>
      <c r="AF224" s="559"/>
      <c r="AG224" s="557"/>
      <c r="AH224" s="558"/>
    </row>
    <row r="225" spans="1:34" ht="24.75" thickTop="1" thickBot="1">
      <c r="A225" s="1955" t="s">
        <v>2370</v>
      </c>
      <c r="B225" s="559"/>
      <c r="C225" s="557"/>
      <c r="D225" s="558"/>
      <c r="E225" s="559"/>
      <c r="F225" s="557"/>
      <c r="G225" s="558"/>
      <c r="H225" s="559"/>
      <c r="I225" s="557"/>
      <c r="J225" s="558"/>
      <c r="K225" s="559"/>
      <c r="L225" s="557"/>
      <c r="M225" s="558"/>
      <c r="N225" s="559"/>
      <c r="O225" s="557"/>
      <c r="P225" s="558"/>
      <c r="Q225" s="559"/>
      <c r="R225" s="557"/>
      <c r="S225" s="558"/>
      <c r="T225" s="559"/>
      <c r="U225" s="557"/>
      <c r="V225" s="558"/>
      <c r="W225" s="559"/>
      <c r="X225" s="557"/>
      <c r="Y225" s="558"/>
      <c r="Z225" s="559"/>
      <c r="AA225" s="557"/>
      <c r="AB225" s="558"/>
      <c r="AC225" s="559"/>
      <c r="AD225" s="557"/>
      <c r="AE225" s="558"/>
      <c r="AF225" s="559"/>
      <c r="AG225" s="557"/>
      <c r="AH225" s="558"/>
    </row>
    <row r="226" spans="1:34" ht="24.75" thickTop="1" thickBot="1">
      <c r="A226" s="1955" t="s">
        <v>2440</v>
      </c>
      <c r="B226" s="559"/>
      <c r="C226" s="557"/>
      <c r="D226" s="558"/>
      <c r="E226" s="559"/>
      <c r="F226" s="557"/>
      <c r="G226" s="558"/>
      <c r="H226" s="559"/>
      <c r="I226" s="557"/>
      <c r="J226" s="558"/>
      <c r="K226" s="559"/>
      <c r="L226" s="557"/>
      <c r="M226" s="558"/>
      <c r="N226" s="559"/>
      <c r="O226" s="557"/>
      <c r="P226" s="558"/>
      <c r="Q226" s="559"/>
      <c r="R226" s="557"/>
      <c r="S226" s="558"/>
      <c r="T226" s="559"/>
      <c r="U226" s="557"/>
      <c r="V226" s="558"/>
      <c r="W226" s="559"/>
      <c r="X226" s="557"/>
      <c r="Y226" s="558"/>
      <c r="Z226" s="559"/>
      <c r="AA226" s="557"/>
      <c r="AB226" s="558"/>
      <c r="AC226" s="559"/>
      <c r="AD226" s="557"/>
      <c r="AE226" s="558"/>
      <c r="AF226" s="559"/>
      <c r="AG226" s="557"/>
      <c r="AH226" s="558"/>
    </row>
    <row r="227" spans="1:34" ht="24.75" thickTop="1" thickBot="1">
      <c r="A227" s="1955" t="s">
        <v>2441</v>
      </c>
      <c r="B227" s="559"/>
      <c r="C227" s="557"/>
      <c r="D227" s="558"/>
      <c r="E227" s="559"/>
      <c r="F227" s="557"/>
      <c r="G227" s="558"/>
      <c r="H227" s="559"/>
      <c r="I227" s="557"/>
      <c r="J227" s="558"/>
      <c r="K227" s="559"/>
      <c r="L227" s="557"/>
      <c r="M227" s="558"/>
      <c r="N227" s="559"/>
      <c r="O227" s="557"/>
      <c r="P227" s="558"/>
      <c r="Q227" s="559"/>
      <c r="R227" s="557"/>
      <c r="S227" s="558"/>
      <c r="T227" s="559"/>
      <c r="U227" s="557"/>
      <c r="V227" s="558"/>
      <c r="W227" s="559"/>
      <c r="X227" s="557"/>
      <c r="Y227" s="558"/>
      <c r="Z227" s="559"/>
      <c r="AA227" s="557"/>
      <c r="AB227" s="558"/>
      <c r="AC227" s="559"/>
      <c r="AD227" s="557"/>
      <c r="AE227" s="558"/>
      <c r="AF227" s="559"/>
      <c r="AG227" s="557"/>
      <c r="AH227" s="558"/>
    </row>
    <row r="228" spans="1:34" ht="24.75" thickTop="1" thickBot="1">
      <c r="A228" s="1955" t="s">
        <v>2442</v>
      </c>
      <c r="B228" s="559"/>
      <c r="C228" s="557"/>
      <c r="D228" s="558"/>
      <c r="E228" s="559"/>
      <c r="F228" s="557"/>
      <c r="G228" s="558"/>
      <c r="H228" s="559"/>
      <c r="I228" s="557"/>
      <c r="J228" s="558"/>
      <c r="K228" s="559"/>
      <c r="L228" s="557"/>
      <c r="M228" s="558"/>
      <c r="N228" s="559"/>
      <c r="O228" s="557"/>
      <c r="P228" s="558"/>
      <c r="Q228" s="559"/>
      <c r="R228" s="557"/>
      <c r="S228" s="558"/>
      <c r="T228" s="559"/>
      <c r="U228" s="557"/>
      <c r="V228" s="558"/>
      <c r="W228" s="559"/>
      <c r="X228" s="557"/>
      <c r="Y228" s="558"/>
      <c r="Z228" s="559"/>
      <c r="AA228" s="557"/>
      <c r="AB228" s="558"/>
      <c r="AC228" s="559"/>
      <c r="AD228" s="557"/>
      <c r="AE228" s="558"/>
      <c r="AF228" s="559"/>
      <c r="AG228" s="557"/>
      <c r="AH228" s="558"/>
    </row>
    <row r="229" spans="1:34" ht="24.75" thickTop="1" thickBot="1">
      <c r="A229" s="1955" t="s">
        <v>2443</v>
      </c>
      <c r="B229" s="559"/>
      <c r="C229" s="557"/>
      <c r="D229" s="558"/>
      <c r="E229" s="559"/>
      <c r="F229" s="557"/>
      <c r="G229" s="558"/>
      <c r="H229" s="559"/>
      <c r="I229" s="557"/>
      <c r="J229" s="558"/>
      <c r="K229" s="559"/>
      <c r="L229" s="557"/>
      <c r="M229" s="558"/>
      <c r="N229" s="559"/>
      <c r="O229" s="557"/>
      <c r="P229" s="558"/>
      <c r="Q229" s="559"/>
      <c r="R229" s="557"/>
      <c r="S229" s="558"/>
      <c r="T229" s="559"/>
      <c r="U229" s="557"/>
      <c r="V229" s="558"/>
      <c r="W229" s="559"/>
      <c r="X229" s="557"/>
      <c r="Y229" s="558"/>
      <c r="Z229" s="559"/>
      <c r="AA229" s="557"/>
      <c r="AB229" s="558"/>
      <c r="AC229" s="559"/>
      <c r="AD229" s="557"/>
      <c r="AE229" s="558"/>
      <c r="AF229" s="559"/>
      <c r="AG229" s="557"/>
      <c r="AH229" s="558"/>
    </row>
    <row r="230" spans="1:34" ht="24.75" thickTop="1" thickBot="1">
      <c r="A230" s="1955" t="s">
        <v>2444</v>
      </c>
      <c r="B230" s="559"/>
      <c r="C230" s="557"/>
      <c r="D230" s="558"/>
      <c r="E230" s="559"/>
      <c r="F230" s="557"/>
      <c r="G230" s="558"/>
      <c r="H230" s="559"/>
      <c r="I230" s="557"/>
      <c r="J230" s="558"/>
      <c r="K230" s="559"/>
      <c r="L230" s="557"/>
      <c r="M230" s="558"/>
      <c r="N230" s="559"/>
      <c r="O230" s="557"/>
      <c r="P230" s="558"/>
      <c r="Q230" s="559"/>
      <c r="R230" s="557"/>
      <c r="S230" s="558"/>
      <c r="T230" s="559"/>
      <c r="U230" s="557"/>
      <c r="V230" s="558"/>
      <c r="W230" s="559"/>
      <c r="X230" s="557"/>
      <c r="Y230" s="558"/>
      <c r="Z230" s="559"/>
      <c r="AA230" s="557"/>
      <c r="AB230" s="558"/>
      <c r="AC230" s="559"/>
      <c r="AD230" s="557"/>
      <c r="AE230" s="558"/>
      <c r="AF230" s="559"/>
      <c r="AG230" s="557"/>
      <c r="AH230" s="558"/>
    </row>
    <row r="231" spans="1:34" ht="24.75" thickTop="1" thickBot="1">
      <c r="A231" s="1955" t="s">
        <v>2445</v>
      </c>
      <c r="B231" s="559"/>
      <c r="C231" s="557"/>
      <c r="D231" s="558"/>
      <c r="E231" s="559"/>
      <c r="F231" s="557"/>
      <c r="G231" s="558"/>
      <c r="H231" s="559"/>
      <c r="I231" s="557"/>
      <c r="J231" s="558"/>
      <c r="K231" s="559"/>
      <c r="L231" s="557"/>
      <c r="M231" s="558"/>
      <c r="N231" s="559"/>
      <c r="O231" s="557"/>
      <c r="P231" s="558"/>
      <c r="Q231" s="559"/>
      <c r="R231" s="557"/>
      <c r="S231" s="558"/>
      <c r="T231" s="559"/>
      <c r="U231" s="557"/>
      <c r="V231" s="558"/>
      <c r="W231" s="559"/>
      <c r="X231" s="557"/>
      <c r="Y231" s="558"/>
      <c r="Z231" s="559"/>
      <c r="AA231" s="557"/>
      <c r="AB231" s="558"/>
      <c r="AC231" s="559"/>
      <c r="AD231" s="557"/>
      <c r="AE231" s="558"/>
      <c r="AF231" s="559"/>
      <c r="AG231" s="557"/>
      <c r="AH231" s="558"/>
    </row>
    <row r="232" spans="1:34" ht="24.75" thickTop="1" thickBot="1">
      <c r="A232" s="1955" t="s">
        <v>2446</v>
      </c>
      <c r="B232" s="559"/>
      <c r="C232" s="557"/>
      <c r="D232" s="558"/>
      <c r="E232" s="559"/>
      <c r="F232" s="557"/>
      <c r="G232" s="558"/>
      <c r="H232" s="559"/>
      <c r="I232" s="557"/>
      <c r="J232" s="558"/>
      <c r="K232" s="559"/>
      <c r="L232" s="557"/>
      <c r="M232" s="558"/>
      <c r="N232" s="559"/>
      <c r="O232" s="557"/>
      <c r="P232" s="558"/>
      <c r="Q232" s="559"/>
      <c r="R232" s="557"/>
      <c r="S232" s="558"/>
      <c r="T232" s="559"/>
      <c r="U232" s="557"/>
      <c r="V232" s="558"/>
      <c r="W232" s="559"/>
      <c r="X232" s="557"/>
      <c r="Y232" s="558"/>
      <c r="Z232" s="559"/>
      <c r="AA232" s="557"/>
      <c r="AB232" s="558"/>
      <c r="AC232" s="559"/>
      <c r="AD232" s="557"/>
      <c r="AE232" s="558"/>
      <c r="AF232" s="559"/>
      <c r="AG232" s="557"/>
      <c r="AH232" s="558"/>
    </row>
    <row r="233" spans="1:34" ht="24.75" thickTop="1" thickBot="1">
      <c r="A233" s="1955" t="s">
        <v>2447</v>
      </c>
      <c r="B233" s="559"/>
      <c r="C233" s="557"/>
      <c r="D233" s="558"/>
      <c r="E233" s="559"/>
      <c r="F233" s="557"/>
      <c r="G233" s="558"/>
      <c r="H233" s="559"/>
      <c r="I233" s="557"/>
      <c r="J233" s="558"/>
      <c r="K233" s="559"/>
      <c r="L233" s="557"/>
      <c r="M233" s="558"/>
      <c r="N233" s="559"/>
      <c r="O233" s="557"/>
      <c r="P233" s="558"/>
      <c r="Q233" s="559"/>
      <c r="R233" s="557"/>
      <c r="S233" s="558"/>
      <c r="T233" s="559"/>
      <c r="U233" s="557"/>
      <c r="V233" s="558"/>
      <c r="W233" s="559"/>
      <c r="X233" s="557"/>
      <c r="Y233" s="558"/>
      <c r="Z233" s="559"/>
      <c r="AA233" s="557"/>
      <c r="AB233" s="558"/>
      <c r="AC233" s="559"/>
      <c r="AD233" s="557"/>
      <c r="AE233" s="558"/>
      <c r="AF233" s="559"/>
      <c r="AG233" s="557"/>
      <c r="AH233" s="558"/>
    </row>
    <row r="234" spans="1:34" ht="24.75" thickTop="1" thickBot="1">
      <c r="A234" s="1955" t="s">
        <v>2448</v>
      </c>
      <c r="B234" s="559"/>
      <c r="C234" s="557"/>
      <c r="D234" s="558"/>
      <c r="E234" s="559"/>
      <c r="F234" s="557"/>
      <c r="G234" s="558"/>
      <c r="H234" s="559"/>
      <c r="I234" s="557"/>
      <c r="J234" s="558"/>
      <c r="K234" s="559"/>
      <c r="L234" s="557"/>
      <c r="M234" s="558"/>
      <c r="N234" s="559"/>
      <c r="O234" s="557"/>
      <c r="P234" s="558"/>
      <c r="Q234" s="559"/>
      <c r="R234" s="557"/>
      <c r="S234" s="558"/>
      <c r="T234" s="559"/>
      <c r="U234" s="557"/>
      <c r="V234" s="558"/>
      <c r="W234" s="559"/>
      <c r="X234" s="557"/>
      <c r="Y234" s="558"/>
      <c r="Z234" s="559"/>
      <c r="AA234" s="557"/>
      <c r="AB234" s="558"/>
      <c r="AC234" s="559"/>
      <c r="AD234" s="557"/>
      <c r="AE234" s="558"/>
      <c r="AF234" s="559"/>
      <c r="AG234" s="557"/>
      <c r="AH234" s="558"/>
    </row>
    <row r="235" spans="1:34" ht="24.75" thickTop="1" thickBot="1">
      <c r="A235" s="1955" t="s">
        <v>2449</v>
      </c>
      <c r="B235" s="559"/>
      <c r="C235" s="557"/>
      <c r="D235" s="558"/>
      <c r="E235" s="559"/>
      <c r="F235" s="557"/>
      <c r="G235" s="558"/>
      <c r="H235" s="559"/>
      <c r="I235" s="557"/>
      <c r="J235" s="558"/>
      <c r="K235" s="559"/>
      <c r="L235" s="557"/>
      <c r="M235" s="558"/>
      <c r="N235" s="559"/>
      <c r="O235" s="557"/>
      <c r="P235" s="558"/>
      <c r="Q235" s="559"/>
      <c r="R235" s="557"/>
      <c r="S235" s="558"/>
      <c r="T235" s="559"/>
      <c r="U235" s="557"/>
      <c r="V235" s="558"/>
      <c r="W235" s="559"/>
      <c r="X235" s="557"/>
      <c r="Y235" s="558"/>
      <c r="Z235" s="559"/>
      <c r="AA235" s="557"/>
      <c r="AB235" s="558"/>
      <c r="AC235" s="559"/>
      <c r="AD235" s="557"/>
      <c r="AE235" s="558"/>
      <c r="AF235" s="559"/>
      <c r="AG235" s="557"/>
      <c r="AH235" s="558"/>
    </row>
    <row r="236" spans="1:34" ht="24.75" thickTop="1" thickBot="1">
      <c r="A236" s="1955" t="s">
        <v>2401</v>
      </c>
      <c r="B236" s="559"/>
      <c r="C236" s="557"/>
      <c r="D236" s="558"/>
      <c r="E236" s="559"/>
      <c r="F236" s="557"/>
      <c r="G236" s="558"/>
      <c r="H236" s="559"/>
      <c r="I236" s="557"/>
      <c r="J236" s="558"/>
      <c r="K236" s="559"/>
      <c r="L236" s="557"/>
      <c r="M236" s="558"/>
      <c r="N236" s="559"/>
      <c r="O236" s="557"/>
      <c r="P236" s="558"/>
      <c r="Q236" s="559"/>
      <c r="R236" s="557"/>
      <c r="S236" s="558"/>
      <c r="T236" s="559"/>
      <c r="U236" s="557"/>
      <c r="V236" s="558"/>
      <c r="W236" s="559"/>
      <c r="X236" s="557"/>
      <c r="Y236" s="558"/>
      <c r="Z236" s="559"/>
      <c r="AA236" s="557"/>
      <c r="AB236" s="558"/>
      <c r="AC236" s="559"/>
      <c r="AD236" s="557"/>
      <c r="AE236" s="558"/>
      <c r="AF236" s="559"/>
      <c r="AG236" s="557"/>
      <c r="AH236" s="558"/>
    </row>
    <row r="237" spans="1:34" ht="24.75" thickTop="1" thickBot="1">
      <c r="A237" s="1955" t="s">
        <v>2246</v>
      </c>
      <c r="B237" s="559"/>
      <c r="C237" s="557"/>
      <c r="D237" s="558"/>
      <c r="E237" s="559"/>
      <c r="F237" s="557"/>
      <c r="G237" s="558"/>
      <c r="H237" s="559"/>
      <c r="I237" s="557"/>
      <c r="J237" s="558"/>
      <c r="K237" s="559"/>
      <c r="L237" s="557"/>
      <c r="M237" s="558"/>
      <c r="N237" s="559"/>
      <c r="O237" s="557"/>
      <c r="P237" s="558"/>
      <c r="Q237" s="559"/>
      <c r="R237" s="557"/>
      <c r="S237" s="558"/>
      <c r="T237" s="559"/>
      <c r="U237" s="557"/>
      <c r="V237" s="558"/>
      <c r="W237" s="559"/>
      <c r="X237" s="557"/>
      <c r="Y237" s="558"/>
      <c r="Z237" s="559"/>
      <c r="AA237" s="557"/>
      <c r="AB237" s="558"/>
      <c r="AC237" s="559"/>
      <c r="AD237" s="557"/>
      <c r="AE237" s="558"/>
      <c r="AF237" s="559"/>
      <c r="AG237" s="557"/>
      <c r="AH237" s="558"/>
    </row>
    <row r="238" spans="1:34" ht="24.75" thickTop="1" thickBot="1">
      <c r="A238" s="1955" t="s">
        <v>2363</v>
      </c>
      <c r="B238" s="559"/>
      <c r="C238" s="557"/>
      <c r="D238" s="558"/>
      <c r="E238" s="559"/>
      <c r="F238" s="557"/>
      <c r="G238" s="558"/>
      <c r="H238" s="559"/>
      <c r="I238" s="557"/>
      <c r="J238" s="558"/>
      <c r="K238" s="559"/>
      <c r="L238" s="557"/>
      <c r="M238" s="558"/>
      <c r="N238" s="559"/>
      <c r="O238" s="557"/>
      <c r="P238" s="558"/>
      <c r="Q238" s="559"/>
      <c r="R238" s="557"/>
      <c r="S238" s="558"/>
      <c r="T238" s="559"/>
      <c r="U238" s="557"/>
      <c r="V238" s="558"/>
      <c r="W238" s="559"/>
      <c r="X238" s="557"/>
      <c r="Y238" s="558"/>
      <c r="Z238" s="559"/>
      <c r="AA238" s="557"/>
      <c r="AB238" s="558"/>
      <c r="AC238" s="559"/>
      <c r="AD238" s="557"/>
      <c r="AE238" s="558"/>
      <c r="AF238" s="559"/>
      <c r="AG238" s="557"/>
      <c r="AH238" s="558"/>
    </row>
    <row r="239" spans="1:34" ht="24.75" thickTop="1" thickBot="1">
      <c r="A239" s="1955" t="s">
        <v>2253</v>
      </c>
      <c r="B239" s="559"/>
      <c r="C239" s="557"/>
      <c r="D239" s="558"/>
      <c r="E239" s="559"/>
      <c r="F239" s="557"/>
      <c r="G239" s="558"/>
      <c r="H239" s="559"/>
      <c r="I239" s="557"/>
      <c r="J239" s="558"/>
      <c r="K239" s="559"/>
      <c r="L239" s="557"/>
      <c r="M239" s="558"/>
      <c r="N239" s="559"/>
      <c r="O239" s="557"/>
      <c r="P239" s="558"/>
      <c r="Q239" s="559"/>
      <c r="R239" s="557"/>
      <c r="S239" s="558"/>
      <c r="T239" s="559"/>
      <c r="U239" s="557"/>
      <c r="V239" s="558"/>
      <c r="W239" s="559"/>
      <c r="X239" s="557"/>
      <c r="Y239" s="558"/>
      <c r="Z239" s="559"/>
      <c r="AA239" s="557"/>
      <c r="AB239" s="558"/>
      <c r="AC239" s="559"/>
      <c r="AD239" s="557"/>
      <c r="AE239" s="558"/>
      <c r="AF239" s="559"/>
      <c r="AG239" s="557"/>
      <c r="AH239" s="558"/>
    </row>
    <row r="240" spans="1:34" ht="24.75" thickTop="1" thickBot="1">
      <c r="A240" s="1955" t="s">
        <v>2240</v>
      </c>
      <c r="B240" s="559"/>
      <c r="C240" s="557"/>
      <c r="D240" s="558"/>
      <c r="E240" s="559"/>
      <c r="F240" s="557"/>
      <c r="G240" s="558"/>
      <c r="H240" s="559"/>
      <c r="I240" s="557"/>
      <c r="J240" s="558"/>
      <c r="K240" s="559"/>
      <c r="L240" s="557"/>
      <c r="M240" s="558"/>
      <c r="N240" s="559"/>
      <c r="O240" s="557"/>
      <c r="P240" s="558"/>
      <c r="Q240" s="559"/>
      <c r="R240" s="557"/>
      <c r="S240" s="558"/>
      <c r="T240" s="559"/>
      <c r="U240" s="557"/>
      <c r="V240" s="558"/>
      <c r="W240" s="559"/>
      <c r="X240" s="557"/>
      <c r="Y240" s="558"/>
      <c r="Z240" s="559"/>
      <c r="AA240" s="557"/>
      <c r="AB240" s="558"/>
      <c r="AC240" s="559"/>
      <c r="AD240" s="557"/>
      <c r="AE240" s="558"/>
      <c r="AF240" s="559"/>
      <c r="AG240" s="557"/>
      <c r="AH240" s="558"/>
    </row>
    <row r="241" spans="1:34" ht="24.75" thickTop="1" thickBot="1">
      <c r="A241" s="1955" t="s">
        <v>2242</v>
      </c>
      <c r="B241" s="559"/>
      <c r="C241" s="557"/>
      <c r="D241" s="558"/>
      <c r="E241" s="559"/>
      <c r="F241" s="557"/>
      <c r="G241" s="558"/>
      <c r="H241" s="559"/>
      <c r="I241" s="557"/>
      <c r="J241" s="558"/>
      <c r="K241" s="559"/>
      <c r="L241" s="557"/>
      <c r="M241" s="558"/>
      <c r="N241" s="559"/>
      <c r="O241" s="557"/>
      <c r="P241" s="558"/>
      <c r="Q241" s="559"/>
      <c r="R241" s="557"/>
      <c r="S241" s="558"/>
      <c r="T241" s="559"/>
      <c r="U241" s="557"/>
      <c r="V241" s="558"/>
      <c r="W241" s="559"/>
      <c r="X241" s="557"/>
      <c r="Y241" s="558"/>
      <c r="Z241" s="559"/>
      <c r="AA241" s="557"/>
      <c r="AB241" s="558"/>
      <c r="AC241" s="559"/>
      <c r="AD241" s="557"/>
      <c r="AE241" s="558"/>
      <c r="AF241" s="559"/>
      <c r="AG241" s="557"/>
      <c r="AH241" s="558"/>
    </row>
    <row r="242" spans="1:34" ht="24.75" thickTop="1" thickBot="1">
      <c r="A242" s="1955" t="s">
        <v>2287</v>
      </c>
      <c r="B242" s="559"/>
      <c r="C242" s="557"/>
      <c r="D242" s="558"/>
      <c r="E242" s="559"/>
      <c r="F242" s="557"/>
      <c r="G242" s="558"/>
      <c r="H242" s="559"/>
      <c r="I242" s="557"/>
      <c r="J242" s="558"/>
      <c r="K242" s="559"/>
      <c r="L242" s="557"/>
      <c r="M242" s="558"/>
      <c r="N242" s="559"/>
      <c r="O242" s="557"/>
      <c r="P242" s="558"/>
      <c r="Q242" s="559"/>
      <c r="R242" s="557"/>
      <c r="S242" s="558"/>
      <c r="T242" s="559"/>
      <c r="U242" s="557"/>
      <c r="V242" s="558"/>
      <c r="W242" s="559"/>
      <c r="X242" s="557"/>
      <c r="Y242" s="558"/>
      <c r="Z242" s="559"/>
      <c r="AA242" s="557"/>
      <c r="AB242" s="558"/>
      <c r="AC242" s="559"/>
      <c r="AD242" s="557"/>
      <c r="AE242" s="558"/>
      <c r="AF242" s="559"/>
      <c r="AG242" s="557"/>
      <c r="AH242" s="558"/>
    </row>
    <row r="243" spans="1:34" ht="24.75" thickTop="1" thickBot="1">
      <c r="A243" s="1955" t="s">
        <v>2310</v>
      </c>
      <c r="B243" s="559"/>
      <c r="C243" s="557"/>
      <c r="D243" s="558"/>
      <c r="E243" s="559"/>
      <c r="F243" s="557"/>
      <c r="G243" s="558"/>
      <c r="H243" s="559"/>
      <c r="I243" s="557"/>
      <c r="J243" s="558"/>
      <c r="K243" s="559"/>
      <c r="L243" s="557"/>
      <c r="M243" s="558"/>
      <c r="N243" s="559"/>
      <c r="O243" s="557"/>
      <c r="P243" s="558"/>
      <c r="Q243" s="559"/>
      <c r="R243" s="557"/>
      <c r="S243" s="558"/>
      <c r="T243" s="559"/>
      <c r="U243" s="557"/>
      <c r="V243" s="558"/>
      <c r="W243" s="559"/>
      <c r="X243" s="557"/>
      <c r="Y243" s="558"/>
      <c r="Z243" s="559"/>
      <c r="AA243" s="557"/>
      <c r="AB243" s="558"/>
      <c r="AC243" s="559"/>
      <c r="AD243" s="557"/>
      <c r="AE243" s="558"/>
      <c r="AF243" s="559"/>
      <c r="AG243" s="557"/>
      <c r="AH243" s="558"/>
    </row>
    <row r="244" spans="1:34" ht="24.75" thickTop="1" thickBot="1">
      <c r="A244" s="1955" t="s">
        <v>2384</v>
      </c>
      <c r="B244" s="559"/>
      <c r="C244" s="557"/>
      <c r="D244" s="558"/>
      <c r="E244" s="559"/>
      <c r="F244" s="557"/>
      <c r="G244" s="558"/>
      <c r="H244" s="559"/>
      <c r="I244" s="557"/>
      <c r="J244" s="558"/>
      <c r="K244" s="559"/>
      <c r="L244" s="557"/>
      <c r="M244" s="558"/>
      <c r="N244" s="559"/>
      <c r="O244" s="557"/>
      <c r="P244" s="558"/>
      <c r="Q244" s="559"/>
      <c r="R244" s="557"/>
      <c r="S244" s="558"/>
      <c r="T244" s="559"/>
      <c r="U244" s="557"/>
      <c r="V244" s="558"/>
      <c r="W244" s="559"/>
      <c r="X244" s="557"/>
      <c r="Y244" s="558"/>
      <c r="Z244" s="559"/>
      <c r="AA244" s="557"/>
      <c r="AB244" s="558"/>
      <c r="AC244" s="559"/>
      <c r="AD244" s="557"/>
      <c r="AE244" s="558"/>
      <c r="AF244" s="559"/>
      <c r="AG244" s="557"/>
      <c r="AH244" s="558"/>
    </row>
    <row r="245" spans="1:34" ht="24.75" thickTop="1" thickBot="1">
      <c r="A245" s="1955" t="s">
        <v>2365</v>
      </c>
      <c r="B245" s="559"/>
      <c r="C245" s="557"/>
      <c r="D245" s="558"/>
      <c r="E245" s="559"/>
      <c r="F245" s="557"/>
      <c r="G245" s="558"/>
      <c r="H245" s="559"/>
      <c r="I245" s="557"/>
      <c r="J245" s="558"/>
      <c r="K245" s="559"/>
      <c r="L245" s="557"/>
      <c r="M245" s="558"/>
      <c r="N245" s="559"/>
      <c r="O245" s="557"/>
      <c r="P245" s="558"/>
      <c r="Q245" s="559"/>
      <c r="R245" s="557"/>
      <c r="S245" s="558"/>
      <c r="T245" s="559"/>
      <c r="U245" s="557"/>
      <c r="V245" s="558"/>
      <c r="W245" s="559"/>
      <c r="X245" s="557"/>
      <c r="Y245" s="558"/>
      <c r="Z245" s="559"/>
      <c r="AA245" s="557"/>
      <c r="AB245" s="558"/>
      <c r="AC245" s="559"/>
      <c r="AD245" s="557"/>
      <c r="AE245" s="558"/>
      <c r="AF245" s="559"/>
      <c r="AG245" s="557"/>
      <c r="AH245" s="558"/>
    </row>
    <row r="246" spans="1:34" ht="24.75" thickTop="1" thickBot="1">
      <c r="A246" s="1955" t="s">
        <v>2382</v>
      </c>
      <c r="B246" s="559"/>
      <c r="C246" s="557"/>
      <c r="D246" s="558"/>
      <c r="E246" s="559"/>
      <c r="F246" s="557"/>
      <c r="G246" s="558"/>
      <c r="H246" s="559"/>
      <c r="I246" s="557"/>
      <c r="J246" s="558"/>
      <c r="K246" s="559"/>
      <c r="L246" s="557"/>
      <c r="M246" s="558"/>
      <c r="N246" s="559"/>
      <c r="O246" s="557"/>
      <c r="P246" s="558"/>
      <c r="Q246" s="559"/>
      <c r="R246" s="557"/>
      <c r="S246" s="558"/>
      <c r="T246" s="559"/>
      <c r="U246" s="557"/>
      <c r="V246" s="558"/>
      <c r="W246" s="559"/>
      <c r="X246" s="557"/>
      <c r="Y246" s="558"/>
      <c r="Z246" s="559"/>
      <c r="AA246" s="557"/>
      <c r="AB246" s="558"/>
      <c r="AC246" s="559"/>
      <c r="AD246" s="557"/>
      <c r="AE246" s="558"/>
      <c r="AF246" s="559"/>
      <c r="AG246" s="557"/>
      <c r="AH246" s="558"/>
    </row>
    <row r="247" spans="1:34" ht="24.75" thickTop="1" thickBot="1">
      <c r="A247" s="1955" t="s">
        <v>2243</v>
      </c>
      <c r="B247" s="559"/>
      <c r="C247" s="557"/>
      <c r="D247" s="558"/>
      <c r="E247" s="559"/>
      <c r="F247" s="557"/>
      <c r="G247" s="558"/>
      <c r="H247" s="559"/>
      <c r="I247" s="557"/>
      <c r="J247" s="558"/>
      <c r="K247" s="559"/>
      <c r="L247" s="557"/>
      <c r="M247" s="558"/>
      <c r="N247" s="559"/>
      <c r="O247" s="557"/>
      <c r="P247" s="558"/>
      <c r="Q247" s="559"/>
      <c r="R247" s="557"/>
      <c r="S247" s="558"/>
      <c r="T247" s="559"/>
      <c r="U247" s="557"/>
      <c r="V247" s="558"/>
      <c r="W247" s="559"/>
      <c r="X247" s="557"/>
      <c r="Y247" s="558"/>
      <c r="Z247" s="559"/>
      <c r="AA247" s="557"/>
      <c r="AB247" s="558"/>
      <c r="AC247" s="559"/>
      <c r="AD247" s="557"/>
      <c r="AE247" s="558"/>
      <c r="AF247" s="559"/>
      <c r="AG247" s="557"/>
      <c r="AH247" s="558"/>
    </row>
    <row r="248" spans="1:34" ht="24.75" thickTop="1" thickBot="1">
      <c r="A248" s="1955" t="s">
        <v>2376</v>
      </c>
      <c r="B248" s="559"/>
      <c r="C248" s="557"/>
      <c r="D248" s="558"/>
      <c r="E248" s="559"/>
      <c r="F248" s="557"/>
      <c r="G248" s="558"/>
      <c r="H248" s="559"/>
      <c r="I248" s="557"/>
      <c r="J248" s="558"/>
      <c r="K248" s="559"/>
      <c r="L248" s="557"/>
      <c r="M248" s="558"/>
      <c r="N248" s="559"/>
      <c r="O248" s="557"/>
      <c r="P248" s="558"/>
      <c r="Q248" s="559"/>
      <c r="R248" s="557"/>
      <c r="S248" s="558"/>
      <c r="T248" s="559"/>
      <c r="U248" s="557"/>
      <c r="V248" s="558"/>
      <c r="W248" s="559"/>
      <c r="X248" s="557"/>
      <c r="Y248" s="558"/>
      <c r="Z248" s="559"/>
      <c r="AA248" s="557"/>
      <c r="AB248" s="558"/>
      <c r="AC248" s="559"/>
      <c r="AD248" s="557"/>
      <c r="AE248" s="558"/>
      <c r="AF248" s="559"/>
      <c r="AG248" s="557"/>
      <c r="AH248" s="558"/>
    </row>
    <row r="249" spans="1:34" ht="24.75" thickTop="1" thickBot="1">
      <c r="A249" s="1955" t="s">
        <v>2459</v>
      </c>
      <c r="B249" s="559"/>
      <c r="C249" s="557"/>
      <c r="D249" s="558"/>
      <c r="E249" s="559"/>
      <c r="F249" s="557"/>
      <c r="G249" s="558"/>
      <c r="H249" s="559"/>
      <c r="I249" s="557"/>
      <c r="J249" s="558"/>
      <c r="K249" s="559"/>
      <c r="L249" s="557"/>
      <c r="M249" s="558"/>
      <c r="N249" s="559"/>
      <c r="O249" s="557"/>
      <c r="P249" s="558"/>
      <c r="Q249" s="559"/>
      <c r="R249" s="557"/>
      <c r="S249" s="558"/>
      <c r="T249" s="559"/>
      <c r="U249" s="557"/>
      <c r="V249" s="558"/>
      <c r="W249" s="559"/>
      <c r="X249" s="557"/>
      <c r="Y249" s="558"/>
      <c r="Z249" s="559"/>
      <c r="AA249" s="557"/>
      <c r="AB249" s="558"/>
      <c r="AC249" s="559"/>
      <c r="AD249" s="557"/>
      <c r="AE249" s="558"/>
      <c r="AF249" s="559"/>
      <c r="AG249" s="557"/>
      <c r="AH249" s="558"/>
    </row>
    <row r="250" spans="1:34" ht="24.75" thickTop="1" thickBot="1">
      <c r="A250" s="1955" t="s">
        <v>2372</v>
      </c>
      <c r="B250" s="559"/>
      <c r="C250" s="557"/>
      <c r="D250" s="558"/>
      <c r="E250" s="559"/>
      <c r="F250" s="557"/>
      <c r="G250" s="558"/>
      <c r="H250" s="559"/>
      <c r="I250" s="557"/>
      <c r="J250" s="558"/>
      <c r="K250" s="559"/>
      <c r="L250" s="557"/>
      <c r="M250" s="558"/>
      <c r="N250" s="559"/>
      <c r="O250" s="557"/>
      <c r="P250" s="558"/>
      <c r="Q250" s="559"/>
      <c r="R250" s="557"/>
      <c r="S250" s="558"/>
      <c r="T250" s="559"/>
      <c r="U250" s="557"/>
      <c r="V250" s="558"/>
      <c r="W250" s="559"/>
      <c r="X250" s="557"/>
      <c r="Y250" s="558"/>
      <c r="Z250" s="559"/>
      <c r="AA250" s="557"/>
      <c r="AB250" s="558"/>
      <c r="AC250" s="559"/>
      <c r="AD250" s="557"/>
      <c r="AE250" s="558"/>
      <c r="AF250" s="559"/>
      <c r="AG250" s="557"/>
      <c r="AH250" s="558"/>
    </row>
    <row r="251" spans="1:34" ht="24.75" thickTop="1" thickBot="1">
      <c r="A251" s="1955" t="s">
        <v>2249</v>
      </c>
      <c r="B251" s="559"/>
      <c r="C251" s="557"/>
      <c r="D251" s="558"/>
      <c r="E251" s="559"/>
      <c r="F251" s="557"/>
      <c r="G251" s="558"/>
      <c r="H251" s="559"/>
      <c r="I251" s="557"/>
      <c r="J251" s="558"/>
      <c r="K251" s="559"/>
      <c r="L251" s="557"/>
      <c r="M251" s="558"/>
      <c r="N251" s="559"/>
      <c r="O251" s="557"/>
      <c r="P251" s="558"/>
      <c r="Q251" s="559"/>
      <c r="R251" s="557"/>
      <c r="S251" s="558"/>
      <c r="T251" s="559"/>
      <c r="U251" s="557"/>
      <c r="V251" s="558"/>
      <c r="W251" s="559"/>
      <c r="X251" s="557"/>
      <c r="Y251" s="558"/>
      <c r="Z251" s="559"/>
      <c r="AA251" s="557"/>
      <c r="AB251" s="558"/>
      <c r="AC251" s="559"/>
      <c r="AD251" s="557"/>
      <c r="AE251" s="558"/>
      <c r="AF251" s="559"/>
      <c r="AG251" s="557"/>
      <c r="AH251" s="558"/>
    </row>
    <row r="252" spans="1:34" ht="24.75" thickTop="1" thickBot="1">
      <c r="A252" s="1955" t="s">
        <v>2458</v>
      </c>
      <c r="B252" s="559"/>
      <c r="C252" s="557"/>
      <c r="D252" s="558"/>
      <c r="E252" s="559"/>
      <c r="F252" s="557"/>
      <c r="G252" s="558"/>
      <c r="H252" s="559"/>
      <c r="I252" s="557"/>
      <c r="J252" s="558"/>
      <c r="K252" s="559"/>
      <c r="L252" s="557"/>
      <c r="M252" s="558"/>
      <c r="N252" s="559"/>
      <c r="O252" s="557"/>
      <c r="P252" s="558"/>
      <c r="Q252" s="559"/>
      <c r="R252" s="557"/>
      <c r="S252" s="558"/>
      <c r="T252" s="559"/>
      <c r="U252" s="557"/>
      <c r="V252" s="558"/>
      <c r="W252" s="559"/>
      <c r="X252" s="557"/>
      <c r="Y252" s="558"/>
      <c r="Z252" s="559"/>
      <c r="AA252" s="557"/>
      <c r="AB252" s="558"/>
      <c r="AC252" s="559"/>
      <c r="AD252" s="557"/>
      <c r="AE252" s="558"/>
      <c r="AF252" s="559"/>
      <c r="AG252" s="557"/>
      <c r="AH252" s="558"/>
    </row>
    <row r="253" spans="1:34" ht="24.75" thickTop="1" thickBot="1">
      <c r="A253" s="1955" t="s">
        <v>2303</v>
      </c>
      <c r="B253" s="559"/>
      <c r="C253" s="557"/>
      <c r="D253" s="558"/>
      <c r="E253" s="559"/>
      <c r="F253" s="557"/>
      <c r="G253" s="558"/>
      <c r="H253" s="559"/>
      <c r="I253" s="557"/>
      <c r="J253" s="558"/>
      <c r="K253" s="559"/>
      <c r="L253" s="557"/>
      <c r="M253" s="558"/>
      <c r="N253" s="559"/>
      <c r="O253" s="557"/>
      <c r="P253" s="558"/>
      <c r="Q253" s="559"/>
      <c r="R253" s="557"/>
      <c r="S253" s="558"/>
      <c r="T253" s="559"/>
      <c r="U253" s="557"/>
      <c r="V253" s="558"/>
      <c r="W253" s="559"/>
      <c r="X253" s="557"/>
      <c r="Y253" s="558"/>
      <c r="Z253" s="559"/>
      <c r="AA253" s="557"/>
      <c r="AB253" s="558"/>
      <c r="AC253" s="559"/>
      <c r="AD253" s="557"/>
      <c r="AE253" s="558"/>
      <c r="AF253" s="559"/>
      <c r="AG253" s="557"/>
      <c r="AH253" s="558"/>
    </row>
    <row r="254" spans="1:34" ht="24.75" thickTop="1" thickBot="1">
      <c r="A254" s="1955" t="s">
        <v>2400</v>
      </c>
      <c r="B254" s="559"/>
      <c r="C254" s="557"/>
      <c r="D254" s="558"/>
      <c r="E254" s="559"/>
      <c r="F254" s="557"/>
      <c r="G254" s="558"/>
      <c r="H254" s="559"/>
      <c r="I254" s="557"/>
      <c r="J254" s="558"/>
      <c r="K254" s="559"/>
      <c r="L254" s="557"/>
      <c r="M254" s="558"/>
      <c r="N254" s="559"/>
      <c r="O254" s="557"/>
      <c r="P254" s="558"/>
      <c r="Q254" s="559"/>
      <c r="R254" s="557"/>
      <c r="S254" s="558"/>
      <c r="T254" s="559"/>
      <c r="U254" s="557"/>
      <c r="V254" s="558"/>
      <c r="W254" s="559"/>
      <c r="X254" s="557"/>
      <c r="Y254" s="558"/>
      <c r="Z254" s="559"/>
      <c r="AA254" s="557"/>
      <c r="AB254" s="558"/>
      <c r="AC254" s="559"/>
      <c r="AD254" s="557"/>
      <c r="AE254" s="558"/>
      <c r="AF254" s="559"/>
      <c r="AG254" s="557"/>
      <c r="AH254" s="558"/>
    </row>
    <row r="255" spans="1:34" ht="24.75" thickTop="1" thickBot="1">
      <c r="A255" s="1955" t="s">
        <v>2247</v>
      </c>
      <c r="B255" s="559"/>
      <c r="C255" s="557"/>
      <c r="D255" s="558"/>
      <c r="E255" s="559"/>
      <c r="F255" s="557"/>
      <c r="G255" s="558"/>
      <c r="H255" s="559"/>
      <c r="I255" s="557"/>
      <c r="J255" s="558"/>
      <c r="K255" s="559"/>
      <c r="L255" s="557"/>
      <c r="M255" s="558"/>
      <c r="N255" s="559"/>
      <c r="O255" s="557"/>
      <c r="P255" s="558"/>
      <c r="Q255" s="559"/>
      <c r="R255" s="557"/>
      <c r="S255" s="558"/>
      <c r="T255" s="559"/>
      <c r="U255" s="557"/>
      <c r="V255" s="558"/>
      <c r="W255" s="559"/>
      <c r="X255" s="557"/>
      <c r="Y255" s="558"/>
      <c r="Z255" s="559"/>
      <c r="AA255" s="557"/>
      <c r="AB255" s="558"/>
      <c r="AC255" s="559"/>
      <c r="AD255" s="557"/>
      <c r="AE255" s="558"/>
      <c r="AF255" s="559"/>
      <c r="AG255" s="557"/>
      <c r="AH255" s="558"/>
    </row>
    <row r="256" spans="1:34" ht="24.75" thickTop="1" thickBot="1">
      <c r="A256" s="1955" t="s">
        <v>2371</v>
      </c>
      <c r="B256" s="559"/>
      <c r="C256" s="557"/>
      <c r="D256" s="558"/>
      <c r="E256" s="559"/>
      <c r="F256" s="557"/>
      <c r="G256" s="558"/>
      <c r="H256" s="559"/>
      <c r="I256" s="557"/>
      <c r="J256" s="558"/>
      <c r="K256" s="559"/>
      <c r="L256" s="557"/>
      <c r="M256" s="558"/>
      <c r="N256" s="559"/>
      <c r="O256" s="557"/>
      <c r="P256" s="558"/>
      <c r="Q256" s="559"/>
      <c r="R256" s="557"/>
      <c r="S256" s="558"/>
      <c r="T256" s="559"/>
      <c r="U256" s="557"/>
      <c r="V256" s="558"/>
      <c r="W256" s="559"/>
      <c r="X256" s="557"/>
      <c r="Y256" s="558"/>
      <c r="Z256" s="559"/>
      <c r="AA256" s="557"/>
      <c r="AB256" s="558"/>
      <c r="AC256" s="559"/>
      <c r="AD256" s="557"/>
      <c r="AE256" s="558"/>
      <c r="AF256" s="559"/>
      <c r="AG256" s="557"/>
      <c r="AH256" s="558"/>
    </row>
    <row r="257" spans="1:34" ht="20.25" thickTop="1" thickBot="1">
      <c r="A257" s="1956" t="s">
        <v>2393</v>
      </c>
      <c r="B257" s="559"/>
      <c r="C257" s="557"/>
      <c r="D257" s="558"/>
      <c r="E257" s="559"/>
      <c r="F257" s="557"/>
      <c r="G257" s="558"/>
      <c r="H257" s="559"/>
      <c r="I257" s="557"/>
      <c r="J257" s="558"/>
      <c r="K257" s="559"/>
      <c r="L257" s="557"/>
      <c r="M257" s="558"/>
      <c r="N257" s="559"/>
      <c r="O257" s="557"/>
      <c r="P257" s="558"/>
      <c r="Q257" s="559"/>
      <c r="R257" s="557"/>
      <c r="S257" s="558"/>
      <c r="T257" s="559"/>
      <c r="U257" s="557"/>
      <c r="V257" s="558"/>
      <c r="W257" s="559"/>
      <c r="X257" s="557"/>
      <c r="Y257" s="558"/>
      <c r="Z257" s="559"/>
      <c r="AA257" s="557"/>
      <c r="AB257" s="558"/>
      <c r="AC257" s="559"/>
      <c r="AD257" s="557"/>
      <c r="AE257" s="558"/>
      <c r="AF257" s="559"/>
      <c r="AG257" s="557"/>
      <c r="AH257" s="558"/>
    </row>
    <row r="258" spans="1:34" ht="24.75" thickTop="1" thickBot="1">
      <c r="A258" s="1955" t="s">
        <v>2403</v>
      </c>
      <c r="B258" s="559"/>
      <c r="C258" s="557"/>
      <c r="D258" s="558"/>
      <c r="E258" s="559"/>
      <c r="F258" s="557"/>
      <c r="G258" s="558"/>
      <c r="H258" s="559"/>
      <c r="I258" s="557"/>
      <c r="J258" s="558"/>
      <c r="K258" s="559"/>
      <c r="L258" s="557"/>
      <c r="M258" s="558"/>
      <c r="N258" s="559"/>
      <c r="O258" s="557"/>
      <c r="P258" s="558"/>
      <c r="Q258" s="559"/>
      <c r="R258" s="557"/>
      <c r="S258" s="558"/>
      <c r="T258" s="559"/>
      <c r="U258" s="557"/>
      <c r="V258" s="558"/>
      <c r="W258" s="559"/>
      <c r="X258" s="557"/>
      <c r="Y258" s="558"/>
      <c r="Z258" s="559"/>
      <c r="AA258" s="557"/>
      <c r="AB258" s="558"/>
      <c r="AC258" s="559"/>
      <c r="AD258" s="557"/>
      <c r="AE258" s="558"/>
      <c r="AF258" s="559"/>
      <c r="AG258" s="557"/>
      <c r="AH258" s="558"/>
    </row>
    <row r="259" spans="1:34" ht="24.75" thickTop="1" thickBot="1">
      <c r="A259" s="1955" t="s">
        <v>2381</v>
      </c>
      <c r="B259" s="559"/>
      <c r="C259" s="557"/>
      <c r="D259" s="558"/>
      <c r="E259" s="559"/>
      <c r="F259" s="557"/>
      <c r="G259" s="558"/>
      <c r="H259" s="559"/>
      <c r="I259" s="557"/>
      <c r="J259" s="558"/>
      <c r="K259" s="559"/>
      <c r="L259" s="557"/>
      <c r="M259" s="558"/>
      <c r="N259" s="559"/>
      <c r="O259" s="557"/>
      <c r="P259" s="558"/>
      <c r="Q259" s="559"/>
      <c r="R259" s="557"/>
      <c r="S259" s="558"/>
      <c r="T259" s="559"/>
      <c r="U259" s="557"/>
      <c r="V259" s="558"/>
      <c r="W259" s="559"/>
      <c r="X259" s="557"/>
      <c r="Y259" s="558"/>
      <c r="Z259" s="559"/>
      <c r="AA259" s="557"/>
      <c r="AB259" s="558"/>
      <c r="AC259" s="559"/>
      <c r="AD259" s="557"/>
      <c r="AE259" s="558"/>
      <c r="AF259" s="559"/>
      <c r="AG259" s="557"/>
      <c r="AH259" s="558"/>
    </row>
    <row r="260" spans="1:34" ht="24.75" thickTop="1" thickBot="1">
      <c r="A260" s="1955" t="s">
        <v>2392</v>
      </c>
      <c r="B260" s="559"/>
      <c r="C260" s="557"/>
      <c r="D260" s="558"/>
      <c r="E260" s="559"/>
      <c r="F260" s="557"/>
      <c r="G260" s="558"/>
      <c r="H260" s="559"/>
      <c r="I260" s="557"/>
      <c r="J260" s="558"/>
      <c r="K260" s="559"/>
      <c r="L260" s="557"/>
      <c r="M260" s="558"/>
      <c r="N260" s="559"/>
      <c r="O260" s="557"/>
      <c r="P260" s="558"/>
      <c r="Q260" s="559"/>
      <c r="R260" s="557"/>
      <c r="S260" s="558"/>
      <c r="T260" s="559"/>
      <c r="U260" s="557"/>
      <c r="V260" s="558"/>
      <c r="W260" s="559"/>
      <c r="X260" s="557"/>
      <c r="Y260" s="558"/>
      <c r="Z260" s="559"/>
      <c r="AA260" s="557"/>
      <c r="AB260" s="558"/>
      <c r="AC260" s="559"/>
      <c r="AD260" s="557"/>
      <c r="AE260" s="558"/>
      <c r="AF260" s="559"/>
      <c r="AG260" s="557"/>
      <c r="AH260" s="558"/>
    </row>
    <row r="261" spans="1:34" ht="24.75" thickTop="1" thickBot="1">
      <c r="A261" s="1955" t="s">
        <v>2387</v>
      </c>
      <c r="B261" s="559"/>
      <c r="C261" s="557"/>
      <c r="D261" s="558"/>
      <c r="E261" s="559"/>
      <c r="F261" s="557"/>
      <c r="G261" s="558"/>
      <c r="H261" s="559"/>
      <c r="I261" s="557"/>
      <c r="J261" s="558"/>
      <c r="K261" s="559"/>
      <c r="L261" s="557"/>
      <c r="M261" s="558"/>
      <c r="N261" s="559"/>
      <c r="O261" s="557"/>
      <c r="P261" s="558"/>
      <c r="Q261" s="559"/>
      <c r="R261" s="557"/>
      <c r="S261" s="558"/>
      <c r="T261" s="559"/>
      <c r="U261" s="557"/>
      <c r="V261" s="558"/>
      <c r="W261" s="559"/>
      <c r="X261" s="557"/>
      <c r="Y261" s="558"/>
      <c r="Z261" s="559"/>
      <c r="AA261" s="557"/>
      <c r="AB261" s="558"/>
      <c r="AC261" s="559"/>
      <c r="AD261" s="557"/>
      <c r="AE261" s="558"/>
      <c r="AF261" s="559"/>
      <c r="AG261" s="557"/>
      <c r="AH261" s="558"/>
    </row>
    <row r="262" spans="1:34" ht="24.75" thickTop="1" thickBot="1">
      <c r="A262" s="1955" t="s">
        <v>2405</v>
      </c>
      <c r="B262" s="559"/>
      <c r="C262" s="557"/>
      <c r="D262" s="558"/>
      <c r="E262" s="559"/>
      <c r="F262" s="557"/>
      <c r="G262" s="558"/>
      <c r="H262" s="559"/>
      <c r="I262" s="557"/>
      <c r="J262" s="558"/>
      <c r="K262" s="559"/>
      <c r="L262" s="557"/>
      <c r="M262" s="558"/>
      <c r="N262" s="559"/>
      <c r="O262" s="557"/>
      <c r="P262" s="558"/>
      <c r="Q262" s="559"/>
      <c r="R262" s="557"/>
      <c r="S262" s="558"/>
      <c r="T262" s="559"/>
      <c r="U262" s="557"/>
      <c r="V262" s="558"/>
      <c r="W262" s="559"/>
      <c r="X262" s="557"/>
      <c r="Y262" s="558"/>
      <c r="Z262" s="559"/>
      <c r="AA262" s="557"/>
      <c r="AB262" s="558"/>
      <c r="AC262" s="559"/>
      <c r="AD262" s="557"/>
      <c r="AE262" s="558"/>
      <c r="AF262" s="559"/>
      <c r="AG262" s="557"/>
      <c r="AH262" s="558"/>
    </row>
    <row r="263" spans="1:34" ht="24.75" thickTop="1" thickBot="1">
      <c r="A263" s="1955" t="s">
        <v>2385</v>
      </c>
      <c r="B263" s="559"/>
      <c r="C263" s="557"/>
      <c r="D263" s="558"/>
      <c r="E263" s="559"/>
      <c r="F263" s="557"/>
      <c r="G263" s="558"/>
      <c r="H263" s="559"/>
      <c r="I263" s="557"/>
      <c r="J263" s="558"/>
      <c r="K263" s="559"/>
      <c r="L263" s="557"/>
      <c r="M263" s="558"/>
      <c r="N263" s="559"/>
      <c r="O263" s="557"/>
      <c r="P263" s="558"/>
      <c r="Q263" s="559"/>
      <c r="R263" s="557"/>
      <c r="S263" s="558"/>
      <c r="T263" s="559"/>
      <c r="U263" s="557"/>
      <c r="V263" s="558"/>
      <c r="W263" s="559"/>
      <c r="X263" s="557"/>
      <c r="Y263" s="558"/>
      <c r="Z263" s="559"/>
      <c r="AA263" s="557"/>
      <c r="AB263" s="558"/>
      <c r="AC263" s="559"/>
      <c r="AD263" s="557"/>
      <c r="AE263" s="558"/>
      <c r="AF263" s="559"/>
      <c r="AG263" s="557"/>
      <c r="AH263" s="558"/>
    </row>
    <row r="264" spans="1:34" ht="24.75" thickTop="1" thickBot="1">
      <c r="A264" s="1955" t="s">
        <v>2395</v>
      </c>
      <c r="B264" s="559"/>
      <c r="C264" s="557"/>
      <c r="D264" s="558"/>
      <c r="E264" s="559"/>
      <c r="F264" s="557"/>
      <c r="G264" s="558"/>
      <c r="H264" s="559"/>
      <c r="I264" s="557"/>
      <c r="J264" s="558"/>
      <c r="K264" s="559"/>
      <c r="L264" s="557"/>
      <c r="M264" s="558"/>
      <c r="N264" s="559"/>
      <c r="O264" s="557"/>
      <c r="P264" s="558"/>
      <c r="Q264" s="559"/>
      <c r="R264" s="557"/>
      <c r="S264" s="558"/>
      <c r="T264" s="559"/>
      <c r="U264" s="557"/>
      <c r="V264" s="558"/>
      <c r="W264" s="559"/>
      <c r="X264" s="557"/>
      <c r="Y264" s="558"/>
      <c r="Z264" s="559"/>
      <c r="AA264" s="557"/>
      <c r="AB264" s="558"/>
      <c r="AC264" s="559"/>
      <c r="AD264" s="557"/>
      <c r="AE264" s="558"/>
      <c r="AF264" s="559"/>
      <c r="AG264" s="557"/>
      <c r="AH264" s="558"/>
    </row>
    <row r="265" spans="1:34" ht="22.5" customHeight="1" thickTop="1" thickBot="1">
      <c r="A265" s="1957" t="s">
        <v>422</v>
      </c>
      <c r="B265" s="563"/>
      <c r="C265" s="561"/>
      <c r="D265" s="562"/>
      <c r="E265" s="563"/>
      <c r="F265" s="561"/>
      <c r="G265" s="562"/>
      <c r="H265" s="563"/>
      <c r="I265" s="561"/>
      <c r="J265" s="562"/>
      <c r="K265" s="563"/>
      <c r="L265" s="561"/>
      <c r="M265" s="562"/>
      <c r="N265" s="563"/>
      <c r="O265" s="561"/>
      <c r="P265" s="562"/>
      <c r="Q265" s="563"/>
      <c r="R265" s="561"/>
      <c r="S265" s="562"/>
      <c r="T265" s="563"/>
      <c r="U265" s="561"/>
      <c r="V265" s="562"/>
      <c r="W265" s="563"/>
      <c r="X265" s="561"/>
      <c r="Y265" s="562"/>
      <c r="Z265" s="563"/>
      <c r="AA265" s="561"/>
      <c r="AB265" s="562"/>
      <c r="AC265" s="563"/>
      <c r="AD265" s="561"/>
      <c r="AE265" s="562"/>
      <c r="AF265" s="563"/>
      <c r="AG265" s="561"/>
      <c r="AH265" s="562"/>
    </row>
    <row r="266" spans="1:34" ht="15.75" thickTop="1"/>
  </sheetData>
  <sortState xmlns:xlrd2="http://schemas.microsoft.com/office/spreadsheetml/2017/richdata2" ref="A178:A206">
    <sortCondition ref="A178:A206"/>
  </sortState>
  <pageMargins left="0.23622047244094491" right="0.23622047244094491" top="0.15748031496062992" bottom="0.15748031496062992" header="0.31496062992125984" footer="0.31496062992125984"/>
  <pageSetup paperSize="9" scale="16" orientation="landscape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3F5ACF-97E5-4A3F-853B-5A230F07D493}">
  <sheetPr>
    <pageSetUpPr fitToPage="1"/>
  </sheetPr>
  <dimension ref="A1:P156"/>
  <sheetViews>
    <sheetView topLeftCell="A45" workbookViewId="0">
      <selection activeCell="E53" sqref="E53:F60"/>
    </sheetView>
  </sheetViews>
  <sheetFormatPr defaultRowHeight="15"/>
  <cols>
    <col min="1" max="1" width="19.7109375" customWidth="1"/>
    <col min="2" max="2" width="21.7109375" customWidth="1"/>
    <col min="3" max="3" width="17.42578125" customWidth="1"/>
    <col min="4" max="4" width="23.5703125" customWidth="1"/>
    <col min="5" max="5" width="17.5703125" customWidth="1"/>
    <col min="6" max="6" width="22.42578125" customWidth="1"/>
    <col min="7" max="7" width="17.140625" customWidth="1"/>
    <col min="8" max="8" width="21.140625" customWidth="1"/>
    <col min="9" max="9" width="17" customWidth="1"/>
    <col min="10" max="10" width="23" customWidth="1"/>
    <col min="11" max="11" width="16.7109375" customWidth="1"/>
    <col min="12" max="12" width="22.140625" customWidth="1"/>
    <col min="13" max="13" width="16" customWidth="1"/>
    <col min="14" max="14" width="21.5703125" customWidth="1"/>
    <col min="15" max="15" width="15.7109375" customWidth="1"/>
    <col min="16" max="16" width="21.28515625" customWidth="1"/>
    <col min="17" max="17" width="16.42578125" customWidth="1"/>
    <col min="18" max="18" width="18.7109375" customWidth="1"/>
    <col min="19" max="19" width="11.28515625" customWidth="1"/>
  </cols>
  <sheetData>
    <row r="1" spans="1:14" ht="26.25">
      <c r="F1" s="1107" t="s">
        <v>1947</v>
      </c>
      <c r="G1" s="615"/>
    </row>
    <row r="3" spans="1:14" s="979" customFormat="1" ht="26.25">
      <c r="B3" s="1075" t="s">
        <v>1379</v>
      </c>
      <c r="C3" s="1075"/>
      <c r="D3" s="1075" t="s">
        <v>1380</v>
      </c>
      <c r="E3" s="1075"/>
      <c r="F3" s="1075" t="s">
        <v>1381</v>
      </c>
      <c r="G3" s="1075"/>
      <c r="H3" s="1075" t="s">
        <v>2143</v>
      </c>
      <c r="I3" s="1075"/>
      <c r="J3" s="1075" t="s">
        <v>1382</v>
      </c>
      <c r="K3" s="1076" t="s">
        <v>2142</v>
      </c>
    </row>
    <row r="4" spans="1:14" s="979" customFormat="1" ht="18.75">
      <c r="B4" s="984"/>
      <c r="C4" s="1021"/>
      <c r="D4" s="985"/>
      <c r="E4" s="1021"/>
      <c r="F4" s="985"/>
      <c r="G4" s="1021"/>
      <c r="H4" s="985"/>
      <c r="I4" s="1021"/>
      <c r="J4" s="990"/>
      <c r="L4" s="990"/>
    </row>
    <row r="5" spans="1:14" s="979" customFormat="1" ht="23.25">
      <c r="A5" s="1014" t="s">
        <v>1387</v>
      </c>
      <c r="B5" s="1040">
        <v>6</v>
      </c>
      <c r="C5" s="1014" t="s">
        <v>1387</v>
      </c>
      <c r="D5" s="1040">
        <v>0</v>
      </c>
      <c r="E5" s="1014" t="s">
        <v>1387</v>
      </c>
      <c r="F5" s="1040">
        <v>3</v>
      </c>
      <c r="G5" s="1014" t="s">
        <v>1387</v>
      </c>
      <c r="H5" s="1040">
        <v>2</v>
      </c>
      <c r="I5" s="1014" t="s">
        <v>1387</v>
      </c>
      <c r="J5" s="1040">
        <v>-5</v>
      </c>
      <c r="K5" s="1014" t="s">
        <v>1387</v>
      </c>
      <c r="L5" s="1040">
        <v>-2</v>
      </c>
    </row>
    <row r="6" spans="1:14" s="979" customFormat="1" ht="24" thickBot="1">
      <c r="A6" s="1014" t="s">
        <v>1384</v>
      </c>
      <c r="B6" s="217">
        <v>5</v>
      </c>
      <c r="C6" s="1014" t="s">
        <v>1384</v>
      </c>
      <c r="D6" s="217">
        <v>-1</v>
      </c>
      <c r="E6" s="1014" t="s">
        <v>1384</v>
      </c>
      <c r="F6" s="217">
        <v>4</v>
      </c>
      <c r="G6" s="1014" t="s">
        <v>1384</v>
      </c>
      <c r="H6" s="217">
        <v>1</v>
      </c>
      <c r="I6" s="1014" t="s">
        <v>1384</v>
      </c>
      <c r="J6" s="217">
        <v>-3</v>
      </c>
      <c r="K6" s="1014" t="s">
        <v>1384</v>
      </c>
      <c r="L6" s="217">
        <v>-1</v>
      </c>
    </row>
    <row r="7" spans="1:14" s="979" customFormat="1" ht="24.75" thickTop="1" thickBot="1">
      <c r="A7" s="1014"/>
      <c r="B7" s="1041"/>
      <c r="C7" s="1014"/>
      <c r="D7" s="1041"/>
      <c r="E7" s="1014"/>
      <c r="F7" s="1041"/>
      <c r="G7" s="1014"/>
      <c r="H7" s="1041"/>
      <c r="I7" s="1014"/>
      <c r="J7" s="1041"/>
      <c r="K7" s="1014"/>
      <c r="L7" s="1041"/>
    </row>
    <row r="8" spans="1:14" s="979" customFormat="1" ht="24.75" thickTop="1" thickBot="1">
      <c r="A8" s="1014" t="s">
        <v>1386</v>
      </c>
      <c r="B8" s="217">
        <v>2</v>
      </c>
      <c r="C8" s="1014" t="s">
        <v>1386</v>
      </c>
      <c r="D8" s="217">
        <v>4</v>
      </c>
      <c r="E8" s="1014" t="s">
        <v>1386</v>
      </c>
      <c r="F8" s="217">
        <v>1</v>
      </c>
      <c r="G8" s="1014" t="s">
        <v>1386</v>
      </c>
      <c r="H8" s="217">
        <v>5</v>
      </c>
      <c r="I8" s="1014" t="s">
        <v>1386</v>
      </c>
      <c r="J8" s="217">
        <v>-3</v>
      </c>
      <c r="K8" s="1014" t="s">
        <v>1386</v>
      </c>
      <c r="L8" s="217">
        <v>5</v>
      </c>
    </row>
    <row r="9" spans="1:14" s="979" customFormat="1" ht="24.75" thickTop="1" thickBot="1">
      <c r="A9" s="1014"/>
      <c r="B9" s="1041"/>
      <c r="C9" s="1014"/>
      <c r="D9" s="1041"/>
      <c r="E9" s="1014"/>
      <c r="F9" s="1041"/>
      <c r="G9" s="1014"/>
      <c r="H9" s="1041"/>
      <c r="I9" s="1014"/>
      <c r="J9" s="1041"/>
      <c r="K9" s="1014"/>
      <c r="L9" s="1041"/>
    </row>
    <row r="10" spans="1:14" s="979" customFormat="1" ht="24" thickTop="1">
      <c r="A10" s="1014" t="s">
        <v>1383</v>
      </c>
      <c r="B10" s="1042">
        <v>0</v>
      </c>
      <c r="C10" s="1014" t="s">
        <v>1383</v>
      </c>
      <c r="D10" s="1042">
        <v>0.1</v>
      </c>
      <c r="E10" s="1014" t="s">
        <v>1383</v>
      </c>
      <c r="F10" s="1042">
        <v>0.2</v>
      </c>
      <c r="G10" s="1014" t="s">
        <v>1383</v>
      </c>
      <c r="H10" s="1042">
        <v>0.25</v>
      </c>
      <c r="I10" s="1014" t="s">
        <v>1383</v>
      </c>
      <c r="J10" s="1042">
        <v>-0.25</v>
      </c>
      <c r="K10" s="1014" t="s">
        <v>1383</v>
      </c>
      <c r="L10" s="1042">
        <v>0</v>
      </c>
    </row>
    <row r="11" spans="1:14" s="979" customFormat="1" ht="23.25">
      <c r="A11" s="1014" t="s">
        <v>1385</v>
      </c>
      <c r="B11" s="1042">
        <v>0.1</v>
      </c>
      <c r="C11" s="1014" t="s">
        <v>1385</v>
      </c>
      <c r="D11" s="1042">
        <v>-0.4</v>
      </c>
      <c r="E11" s="1014" t="s">
        <v>1385</v>
      </c>
      <c r="F11" s="1042">
        <v>0.3</v>
      </c>
      <c r="G11" s="1014" t="s">
        <v>1385</v>
      </c>
      <c r="H11" s="1042">
        <v>0</v>
      </c>
      <c r="I11" s="1014" t="s">
        <v>1385</v>
      </c>
      <c r="J11" s="1042">
        <v>-0.2</v>
      </c>
      <c r="K11" s="1014" t="s">
        <v>1385</v>
      </c>
      <c r="L11" s="1042">
        <v>0.2</v>
      </c>
    </row>
    <row r="12" spans="1:14" s="979" customFormat="1" ht="20.25">
      <c r="A12" s="1048" t="s">
        <v>1895</v>
      </c>
      <c r="B12" s="986"/>
      <c r="C12" s="1048" t="s">
        <v>1899</v>
      </c>
      <c r="D12" s="986"/>
      <c r="E12" s="1014"/>
      <c r="F12" s="992"/>
      <c r="G12" s="1014"/>
      <c r="H12" s="992"/>
      <c r="I12" s="1014"/>
      <c r="J12" s="992"/>
      <c r="K12" s="1014"/>
      <c r="L12" s="992"/>
      <c r="M12" s="1014"/>
      <c r="N12" s="992"/>
    </row>
    <row r="13" spans="1:14" s="979" customFormat="1" ht="20.25">
      <c r="A13" s="1048"/>
      <c r="B13" s="986"/>
      <c r="C13" s="1048"/>
      <c r="D13" s="986"/>
      <c r="E13" s="1014"/>
      <c r="L13" s="992"/>
      <c r="M13" s="1014"/>
      <c r="N13" s="992"/>
    </row>
    <row r="14" spans="1:14" s="979" customFormat="1" ht="23.25">
      <c r="A14" s="1020"/>
      <c r="B14" s="1071" t="s">
        <v>151</v>
      </c>
      <c r="C14" s="1601" t="s">
        <v>2764</v>
      </c>
      <c r="E14" s="1051" t="s">
        <v>1917</v>
      </c>
      <c r="L14" s="992"/>
      <c r="M14" s="1014"/>
      <c r="N14" s="992"/>
    </row>
    <row r="15" spans="1:14" s="979" customFormat="1" ht="20.25">
      <c r="A15" s="990"/>
      <c r="B15" s="990"/>
      <c r="L15" s="992"/>
      <c r="M15" s="1014"/>
      <c r="N15" s="992"/>
    </row>
    <row r="16" spans="1:14" s="979" customFormat="1" ht="23.25">
      <c r="A16" s="1014" t="s">
        <v>1387</v>
      </c>
      <c r="B16" s="1040">
        <v>1</v>
      </c>
      <c r="C16" s="1014" t="s">
        <v>1387</v>
      </c>
      <c r="D16" s="1600">
        <v>-2</v>
      </c>
      <c r="E16" s="1105" t="s">
        <v>1387</v>
      </c>
      <c r="F16" s="1600">
        <v>-2</v>
      </c>
      <c r="L16" s="992"/>
      <c r="M16" s="1014"/>
      <c r="N16" s="992"/>
    </row>
    <row r="17" spans="1:16" s="979" customFormat="1" ht="24" thickBot="1">
      <c r="A17" s="1014" t="s">
        <v>1384</v>
      </c>
      <c r="B17" s="217">
        <v>3</v>
      </c>
      <c r="C17" s="1014" t="s">
        <v>1384</v>
      </c>
      <c r="D17" s="1052">
        <v>-2</v>
      </c>
      <c r="E17" s="1014" t="s">
        <v>1384</v>
      </c>
      <c r="F17" s="1052">
        <v>-4</v>
      </c>
      <c r="L17" s="992"/>
      <c r="M17" s="1014"/>
      <c r="N17" s="992"/>
    </row>
    <row r="18" spans="1:16" s="979" customFormat="1" ht="24.75" thickTop="1" thickBot="1">
      <c r="A18" s="1014"/>
      <c r="B18" s="1041"/>
      <c r="C18" s="1014"/>
      <c r="D18" s="1041"/>
      <c r="E18" s="1014"/>
      <c r="F18" s="1041"/>
      <c r="L18" s="992"/>
      <c r="M18" s="1014"/>
      <c r="N18" s="992"/>
    </row>
    <row r="19" spans="1:16" s="979" customFormat="1" ht="24.75" thickTop="1" thickBot="1">
      <c r="A19" s="1014" t="s">
        <v>1386</v>
      </c>
      <c r="B19" s="217">
        <v>3</v>
      </c>
      <c r="C19" s="1014" t="s">
        <v>1386</v>
      </c>
      <c r="D19" s="1052">
        <v>4</v>
      </c>
      <c r="E19" s="1014" t="s">
        <v>1386</v>
      </c>
      <c r="F19" s="1052">
        <v>4</v>
      </c>
      <c r="L19" s="992"/>
      <c r="M19" s="1014"/>
      <c r="N19" s="992"/>
    </row>
    <row r="20" spans="1:16" s="979" customFormat="1" ht="24.75" thickTop="1" thickBot="1">
      <c r="A20" s="1014"/>
      <c r="B20" s="1041"/>
      <c r="C20" s="1014"/>
      <c r="D20" s="1041"/>
      <c r="E20" s="1014"/>
      <c r="F20" s="1041"/>
      <c r="L20" s="992"/>
      <c r="M20" s="1014"/>
      <c r="N20" s="992"/>
    </row>
    <row r="21" spans="1:16" s="979" customFormat="1" ht="24" thickTop="1">
      <c r="A21" s="1014" t="s">
        <v>1383</v>
      </c>
      <c r="B21" s="1043">
        <v>0.1</v>
      </c>
      <c r="C21" s="1014" t="s">
        <v>1383</v>
      </c>
      <c r="D21" s="1043">
        <v>0.3</v>
      </c>
      <c r="E21" s="1014" t="s">
        <v>1383</v>
      </c>
      <c r="F21" s="1043">
        <v>0</v>
      </c>
      <c r="L21" s="992"/>
      <c r="M21" s="1014"/>
      <c r="N21" s="992"/>
    </row>
    <row r="22" spans="1:16" s="979" customFormat="1" ht="23.25">
      <c r="A22" s="1014" t="s">
        <v>1385</v>
      </c>
      <c r="B22" s="1042">
        <v>-0.2</v>
      </c>
      <c r="C22" s="1014" t="s">
        <v>1385</v>
      </c>
      <c r="D22" s="1043">
        <v>0</v>
      </c>
      <c r="E22" s="1014" t="s">
        <v>1385</v>
      </c>
      <c r="F22" s="1043">
        <v>0.3</v>
      </c>
      <c r="G22" s="1014"/>
      <c r="H22" s="992"/>
      <c r="I22" s="1014"/>
      <c r="J22" s="992"/>
      <c r="K22" s="1014"/>
      <c r="L22" s="992"/>
      <c r="M22" s="1014"/>
      <c r="N22" s="992"/>
    </row>
    <row r="23" spans="1:16" s="979" customFormat="1" ht="20.25">
      <c r="A23" s="1048"/>
      <c r="B23" s="986"/>
      <c r="C23" s="1048"/>
      <c r="D23" s="986"/>
      <c r="E23" s="1014"/>
      <c r="F23" s="992"/>
      <c r="G23" s="1014"/>
      <c r="H23" s="992"/>
      <c r="I23" s="1014"/>
      <c r="J23" s="992"/>
      <c r="K23" s="1014"/>
      <c r="L23" s="992"/>
      <c r="M23" s="1014"/>
      <c r="N23" s="992"/>
    </row>
    <row r="24" spans="1:16" s="979" customFormat="1" ht="20.25">
      <c r="A24" s="1048"/>
      <c r="B24" s="986"/>
      <c r="C24" s="1048"/>
      <c r="D24" s="986"/>
      <c r="E24" s="1014"/>
      <c r="F24" s="992"/>
      <c r="G24" s="1014"/>
      <c r="H24" s="992"/>
      <c r="I24" s="1014"/>
      <c r="J24" s="992"/>
      <c r="K24" s="1014"/>
      <c r="L24" s="992"/>
      <c r="M24" s="1014"/>
      <c r="N24" s="992"/>
    </row>
    <row r="25" spans="1:16" s="979" customFormat="1" ht="20.25">
      <c r="A25" s="1048"/>
      <c r="B25" s="986"/>
      <c r="C25" s="1048"/>
      <c r="D25" s="986"/>
      <c r="E25" s="1014"/>
      <c r="F25" s="992"/>
      <c r="G25" s="1014"/>
      <c r="H25" s="992"/>
      <c r="I25" s="1014"/>
      <c r="J25" s="992"/>
      <c r="K25" s="1014"/>
      <c r="L25" s="992"/>
      <c r="M25" s="1014"/>
      <c r="N25" s="992"/>
    </row>
    <row r="26" spans="1:16" s="979" customFormat="1" ht="20.25">
      <c r="A26" s="1048"/>
      <c r="B26" s="986"/>
      <c r="C26" s="1048"/>
      <c r="D26" s="986"/>
      <c r="E26" s="1014"/>
      <c r="F26" s="992"/>
      <c r="G26" s="1014"/>
      <c r="H26" s="992"/>
      <c r="I26" s="1014"/>
      <c r="J26" s="992"/>
      <c r="K26" s="1014"/>
      <c r="L26" s="992"/>
      <c r="M26" s="1014"/>
      <c r="N26" s="992"/>
    </row>
    <row r="27" spans="1:16" s="979" customFormat="1" ht="26.25">
      <c r="A27" s="1048"/>
      <c r="B27" s="986"/>
      <c r="C27" s="1048"/>
      <c r="D27" s="1106" t="s">
        <v>1948</v>
      </c>
      <c r="E27" s="1014"/>
      <c r="G27" s="1014"/>
      <c r="H27" s="992"/>
      <c r="I27" s="1014"/>
      <c r="J27" s="992"/>
      <c r="K27" s="1014"/>
      <c r="L27" s="992"/>
      <c r="M27" s="1014"/>
      <c r="N27" s="992"/>
    </row>
    <row r="28" spans="1:16" s="979" customFormat="1" ht="18.75">
      <c r="A28" s="1015"/>
      <c r="B28" s="980"/>
      <c r="C28" s="980"/>
      <c r="D28" s="980"/>
      <c r="E28" s="980"/>
      <c r="F28" s="986"/>
      <c r="G28" s="980"/>
      <c r="H28" s="986"/>
      <c r="I28" s="980"/>
      <c r="J28" s="986"/>
      <c r="K28" s="980"/>
      <c r="L28" s="986"/>
      <c r="M28" s="986"/>
      <c r="N28" s="986"/>
    </row>
    <row r="29" spans="1:16" s="416" customFormat="1" ht="20.25">
      <c r="A29" s="1072" t="s">
        <v>1388</v>
      </c>
      <c r="B29" s="982"/>
      <c r="C29" s="1074" t="s">
        <v>1389</v>
      </c>
      <c r="D29" s="982"/>
      <c r="E29" s="1072" t="s">
        <v>1390</v>
      </c>
      <c r="F29" s="982"/>
      <c r="O29" s="1073"/>
      <c r="P29" s="982"/>
    </row>
    <row r="30" spans="1:16" s="416" customFormat="1" ht="18.75">
      <c r="A30" s="1019"/>
      <c r="B30" s="1005" t="s">
        <v>1871</v>
      </c>
      <c r="C30" s="1005"/>
      <c r="D30" s="1005" t="s">
        <v>1854</v>
      </c>
      <c r="E30" s="1005"/>
      <c r="F30" s="1005" t="s">
        <v>1392</v>
      </c>
      <c r="O30" s="1005"/>
      <c r="P30" s="1005"/>
    </row>
    <row r="31" spans="1:16" s="416" customFormat="1" ht="18.75">
      <c r="A31" s="1019"/>
      <c r="B31" s="983"/>
      <c r="C31" s="983"/>
      <c r="D31" s="983"/>
      <c r="E31" s="983"/>
      <c r="F31" s="988"/>
      <c r="O31" s="983"/>
      <c r="P31" s="983"/>
    </row>
    <row r="32" spans="1:16" s="416" customFormat="1" ht="23.25">
      <c r="A32" s="1019" t="s">
        <v>1387</v>
      </c>
      <c r="B32" s="1028">
        <v>3</v>
      </c>
      <c r="C32" s="1019" t="s">
        <v>1387</v>
      </c>
      <c r="D32" s="1028">
        <v>-3</v>
      </c>
      <c r="E32" s="1019" t="s">
        <v>1387</v>
      </c>
      <c r="F32" s="1028">
        <v>2</v>
      </c>
      <c r="O32" s="1019"/>
      <c r="P32" s="1028"/>
    </row>
    <row r="33" spans="1:16" s="416" customFormat="1" ht="24" thickBot="1">
      <c r="A33" s="1019" t="s">
        <v>1384</v>
      </c>
      <c r="B33" s="1028">
        <v>-1</v>
      </c>
      <c r="C33" s="1019" t="s">
        <v>1384</v>
      </c>
      <c r="D33" s="1028">
        <v>-1</v>
      </c>
      <c r="E33" s="1019" t="s">
        <v>1384</v>
      </c>
      <c r="F33" s="1028">
        <v>3</v>
      </c>
      <c r="O33" s="1019"/>
      <c r="P33" s="1028"/>
    </row>
    <row r="34" spans="1:16" s="416" customFormat="1" ht="47.25" customHeight="1" thickTop="1" thickBot="1">
      <c r="A34" s="1019"/>
      <c r="B34" s="1012"/>
      <c r="C34" s="1019"/>
      <c r="D34" s="1012"/>
      <c r="E34" s="1019"/>
      <c r="F34" s="1012"/>
      <c r="O34" s="1019"/>
      <c r="P34" s="1012"/>
    </row>
    <row r="35" spans="1:16" s="416" customFormat="1" ht="24.75" thickTop="1" thickBot="1">
      <c r="A35" s="1019" t="s">
        <v>1386</v>
      </c>
      <c r="B35" s="1029">
        <v>-2</v>
      </c>
      <c r="C35" s="1019" t="s">
        <v>1386</v>
      </c>
      <c r="D35" s="1029">
        <v>-2</v>
      </c>
      <c r="E35" s="1019" t="s">
        <v>1386</v>
      </c>
      <c r="F35" s="1029">
        <v>3</v>
      </c>
      <c r="O35" s="1019"/>
      <c r="P35" s="1029"/>
    </row>
    <row r="36" spans="1:16" s="416" customFormat="1" ht="21.75" thickTop="1" thickBot="1">
      <c r="A36" s="1019"/>
      <c r="B36" s="519"/>
      <c r="C36" s="1019"/>
      <c r="D36" s="519"/>
      <c r="E36" s="1019"/>
      <c r="F36" s="519"/>
      <c r="O36" s="1019"/>
      <c r="P36" s="519"/>
    </row>
    <row r="37" spans="1:16" s="416" customFormat="1" ht="24" thickTop="1">
      <c r="A37" s="1019" t="s">
        <v>1383</v>
      </c>
      <c r="B37" s="1030">
        <v>0.25</v>
      </c>
      <c r="C37" s="1019" t="s">
        <v>1383</v>
      </c>
      <c r="D37" s="1030">
        <v>-0.1</v>
      </c>
      <c r="E37" s="1019" t="s">
        <v>1383</v>
      </c>
      <c r="F37" s="1030">
        <v>0.1</v>
      </c>
      <c r="O37" s="1019"/>
      <c r="P37" s="1030"/>
    </row>
    <row r="38" spans="1:16" ht="23.25">
      <c r="A38" s="1019" t="s">
        <v>1385</v>
      </c>
      <c r="B38" s="1030">
        <v>-0.3</v>
      </c>
      <c r="C38" s="1019" t="s">
        <v>1385</v>
      </c>
      <c r="D38" s="1030">
        <v>-0.2</v>
      </c>
      <c r="E38" s="1019" t="s">
        <v>1385</v>
      </c>
      <c r="F38" s="1030">
        <v>0</v>
      </c>
      <c r="O38" s="1019"/>
      <c r="P38" s="1030"/>
    </row>
    <row r="39" spans="1:16" ht="20.25">
      <c r="A39" s="1019"/>
      <c r="B39" s="1013"/>
      <c r="C39" s="1019"/>
      <c r="D39" s="1013"/>
      <c r="E39" s="1019"/>
      <c r="F39" s="1013"/>
      <c r="G39" s="1019"/>
      <c r="H39" s="1013"/>
      <c r="I39" s="1019"/>
      <c r="J39" s="1013"/>
      <c r="K39" s="1019"/>
      <c r="L39" s="1013"/>
      <c r="M39" s="1019"/>
      <c r="N39" s="1013"/>
    </row>
    <row r="40" spans="1:16" ht="23.25">
      <c r="A40" s="1073" t="s">
        <v>1860</v>
      </c>
      <c r="B40" s="982"/>
      <c r="C40" s="1073" t="s">
        <v>1391</v>
      </c>
      <c r="D40" s="982"/>
      <c r="E40" s="1072" t="s">
        <v>1868</v>
      </c>
      <c r="F40" s="982"/>
      <c r="G40" s="1077" t="s">
        <v>1922</v>
      </c>
      <c r="H40" s="982"/>
      <c r="I40" s="1019"/>
      <c r="J40" s="1013"/>
      <c r="K40" s="1019"/>
      <c r="L40" s="1013"/>
      <c r="M40" s="1019"/>
      <c r="N40" s="1013"/>
    </row>
    <row r="41" spans="1:16" ht="20.25">
      <c r="A41" s="1005"/>
      <c r="B41" s="1005" t="s">
        <v>1853</v>
      </c>
      <c r="C41" s="1005"/>
      <c r="D41" s="1005" t="s">
        <v>1852</v>
      </c>
      <c r="E41" s="1005" t="s">
        <v>1867</v>
      </c>
      <c r="F41" s="1005"/>
      <c r="G41" s="1005" t="s">
        <v>1393</v>
      </c>
      <c r="H41" s="416"/>
      <c r="I41" s="1019"/>
      <c r="J41" s="1013"/>
      <c r="K41" s="1019"/>
      <c r="L41" s="1013"/>
      <c r="M41" s="1019"/>
      <c r="N41" s="1013"/>
    </row>
    <row r="42" spans="1:16" ht="20.25">
      <c r="A42" s="983"/>
      <c r="B42" s="988"/>
      <c r="C42" s="983"/>
      <c r="D42" s="988"/>
      <c r="E42" s="983"/>
      <c r="F42" s="988"/>
      <c r="G42" s="988"/>
      <c r="H42" s="988"/>
      <c r="I42" s="1019"/>
      <c r="J42" s="1013"/>
      <c r="K42" s="1019"/>
      <c r="L42" s="1013"/>
      <c r="M42" s="1019"/>
      <c r="N42" s="1013"/>
    </row>
    <row r="43" spans="1:16" ht="23.25">
      <c r="A43" s="1019" t="s">
        <v>1387</v>
      </c>
      <c r="B43" s="1028">
        <v>2</v>
      </c>
      <c r="C43" s="1019" t="s">
        <v>1387</v>
      </c>
      <c r="D43" s="1028">
        <v>5</v>
      </c>
      <c r="E43" s="1019" t="s">
        <v>1387</v>
      </c>
      <c r="F43" s="1028">
        <v>-4</v>
      </c>
      <c r="G43" s="1019" t="s">
        <v>1387</v>
      </c>
      <c r="H43" s="1028">
        <v>5</v>
      </c>
      <c r="I43" s="1019"/>
      <c r="J43" s="1013"/>
      <c r="K43" s="1019"/>
      <c r="L43" s="1013"/>
      <c r="M43" s="1019"/>
      <c r="N43" s="1013"/>
    </row>
    <row r="44" spans="1:16" ht="24" thickBot="1">
      <c r="A44" s="1019" t="s">
        <v>1384</v>
      </c>
      <c r="B44" s="1028">
        <v>2</v>
      </c>
      <c r="C44" s="1019" t="s">
        <v>1384</v>
      </c>
      <c r="D44" s="1028">
        <v>5</v>
      </c>
      <c r="E44" s="1019" t="s">
        <v>1384</v>
      </c>
      <c r="F44" s="1028">
        <v>-3</v>
      </c>
      <c r="G44" s="1019" t="s">
        <v>1384</v>
      </c>
      <c r="H44" s="1028">
        <v>5</v>
      </c>
      <c r="I44" s="1019"/>
      <c r="J44" s="1013"/>
      <c r="K44" s="1019"/>
      <c r="L44" s="1013"/>
      <c r="M44" s="1019"/>
      <c r="N44" s="1013"/>
    </row>
    <row r="45" spans="1:16" ht="21.75" thickTop="1" thickBot="1">
      <c r="A45" s="1019"/>
      <c r="B45" s="1012"/>
      <c r="C45" s="1019"/>
      <c r="D45" s="1012"/>
      <c r="E45" s="1019"/>
      <c r="F45" s="1012"/>
      <c r="G45" s="1019"/>
      <c r="H45" s="1012"/>
      <c r="I45" s="1019"/>
      <c r="J45" s="1013"/>
      <c r="K45" s="1019"/>
      <c r="L45" s="1013"/>
      <c r="M45" s="1019"/>
      <c r="N45" s="1013"/>
    </row>
    <row r="46" spans="1:16" ht="24.75" thickTop="1" thickBot="1">
      <c r="A46" s="1019" t="s">
        <v>1386</v>
      </c>
      <c r="B46" s="1029">
        <v>6</v>
      </c>
      <c r="C46" s="1019" t="s">
        <v>1386</v>
      </c>
      <c r="D46" s="1029">
        <v>2</v>
      </c>
      <c r="E46" s="1019" t="s">
        <v>1386</v>
      </c>
      <c r="F46" s="1029">
        <v>-3</v>
      </c>
      <c r="G46" s="1019" t="s">
        <v>1386</v>
      </c>
      <c r="H46" s="1029">
        <v>2</v>
      </c>
      <c r="I46" s="1019"/>
      <c r="J46" s="1013"/>
      <c r="K46" s="1019"/>
      <c r="L46" s="1013"/>
      <c r="M46" s="1019"/>
      <c r="N46" s="1013"/>
    </row>
    <row r="47" spans="1:16" ht="21.75" thickTop="1" thickBot="1">
      <c r="A47" s="1019"/>
      <c r="B47" s="519"/>
      <c r="C47" s="1019"/>
      <c r="D47" s="519"/>
      <c r="E47" s="1019"/>
      <c r="F47" s="519"/>
      <c r="G47" s="1019"/>
      <c r="H47" s="519"/>
      <c r="I47" s="1019"/>
      <c r="J47" s="1013"/>
      <c r="K47" s="1019"/>
      <c r="L47" s="1013"/>
      <c r="M47" s="1019"/>
      <c r="N47" s="1013"/>
    </row>
    <row r="48" spans="1:16" ht="24" thickTop="1">
      <c r="A48" s="1019" t="s">
        <v>1383</v>
      </c>
      <c r="B48" s="1030">
        <v>0</v>
      </c>
      <c r="C48" s="1019" t="s">
        <v>1383</v>
      </c>
      <c r="D48" s="1030">
        <v>0.25</v>
      </c>
      <c r="E48" s="1019" t="s">
        <v>1383</v>
      </c>
      <c r="F48" s="1030">
        <v>-0.3</v>
      </c>
      <c r="G48" s="1019" t="s">
        <v>1383</v>
      </c>
      <c r="H48" s="1030">
        <v>0.2</v>
      </c>
      <c r="I48" s="1019"/>
      <c r="J48" s="1013"/>
      <c r="K48" s="1019"/>
      <c r="L48" s="1013"/>
      <c r="M48" s="1019"/>
      <c r="N48" s="1013"/>
    </row>
    <row r="49" spans="1:14" ht="23.25">
      <c r="A49" s="1019" t="s">
        <v>1385</v>
      </c>
      <c r="B49" s="1030">
        <v>0</v>
      </c>
      <c r="C49" s="1019" t="s">
        <v>1385</v>
      </c>
      <c r="D49" s="1030">
        <v>0.3</v>
      </c>
      <c r="E49" s="1019" t="s">
        <v>1385</v>
      </c>
      <c r="F49" s="1030">
        <v>-0.2</v>
      </c>
      <c r="G49" s="1019" t="s">
        <v>1385</v>
      </c>
      <c r="H49" s="1030">
        <v>0</v>
      </c>
      <c r="I49" s="1019"/>
      <c r="J49" s="1013"/>
      <c r="K49" s="1019"/>
      <c r="L49" s="1013"/>
      <c r="M49" s="1019"/>
      <c r="N49" s="1013"/>
    </row>
    <row r="50" spans="1:14" ht="20.25">
      <c r="A50" s="1019"/>
      <c r="B50" s="1013"/>
      <c r="C50" s="1019"/>
      <c r="D50" s="1013"/>
      <c r="E50" s="1019"/>
      <c r="F50" s="1013"/>
      <c r="G50" s="1019"/>
      <c r="H50" s="1013"/>
      <c r="I50" s="1019"/>
      <c r="J50" s="1013"/>
      <c r="K50" s="1019"/>
      <c r="L50" s="1013"/>
      <c r="M50" s="1019"/>
      <c r="N50" s="1013"/>
    </row>
    <row r="51" spans="1:14" ht="20.25">
      <c r="A51" s="1019"/>
      <c r="B51" s="1013"/>
      <c r="C51" s="1019"/>
      <c r="D51" s="1013"/>
      <c r="E51" s="1019"/>
      <c r="F51" s="1013"/>
      <c r="G51" s="1019"/>
      <c r="H51" s="1013"/>
      <c r="I51" s="1019"/>
      <c r="J51" s="1013"/>
      <c r="K51" s="1019"/>
      <c r="L51" s="1013"/>
      <c r="M51" s="1019"/>
      <c r="N51" s="1013"/>
    </row>
    <row r="52" spans="1:14" ht="20.25">
      <c r="A52" s="1019"/>
      <c r="B52" s="1013"/>
      <c r="C52" s="1019"/>
      <c r="D52" s="1013"/>
      <c r="E52" s="1019"/>
      <c r="F52" s="1013"/>
      <c r="G52" s="1019"/>
      <c r="H52" s="1013"/>
      <c r="I52" s="1019"/>
      <c r="J52" s="1013"/>
      <c r="K52" s="1019"/>
      <c r="L52" s="1013"/>
      <c r="M52" s="1019"/>
      <c r="N52" s="1013"/>
    </row>
    <row r="53" spans="1:14" ht="28.5">
      <c r="A53" s="1080" t="s">
        <v>1896</v>
      </c>
      <c r="B53" s="1070"/>
      <c r="D53" s="1080" t="s">
        <v>1870</v>
      </c>
      <c r="E53" s="1078" t="s">
        <v>1920</v>
      </c>
      <c r="F53" s="1079"/>
      <c r="K53" s="1019"/>
      <c r="L53" s="1013"/>
      <c r="M53" s="1019"/>
      <c r="N53" s="1013"/>
    </row>
    <row r="54" spans="1:14" ht="18.75">
      <c r="A54" s="1016"/>
      <c r="B54" s="981"/>
      <c r="C54" s="981"/>
      <c r="D54" s="981"/>
      <c r="E54" s="981"/>
      <c r="F54" s="987"/>
    </row>
    <row r="55" spans="1:14" ht="23.25">
      <c r="A55" s="1017" t="s">
        <v>1387</v>
      </c>
      <c r="B55" s="1031">
        <v>3</v>
      </c>
      <c r="C55" s="1017" t="s">
        <v>1387</v>
      </c>
      <c r="D55" s="1031">
        <v>1</v>
      </c>
      <c r="E55" s="1017" t="s">
        <v>1387</v>
      </c>
      <c r="F55" s="1031">
        <v>2</v>
      </c>
    </row>
    <row r="56" spans="1:14" ht="33.75" thickBot="1">
      <c r="A56" s="1018" t="s">
        <v>1384</v>
      </c>
      <c r="B56" s="1032">
        <v>1</v>
      </c>
      <c r="C56" s="1018" t="s">
        <v>1384</v>
      </c>
      <c r="D56" s="1032">
        <v>-1</v>
      </c>
      <c r="E56" s="1018" t="s">
        <v>1384</v>
      </c>
      <c r="F56" s="995" t="s">
        <v>1859</v>
      </c>
    </row>
    <row r="57" spans="1:14" ht="21.75" thickTop="1" thickBot="1">
      <c r="A57" s="1017"/>
      <c r="B57" s="993"/>
      <c r="C57" s="1017"/>
      <c r="D57" s="993"/>
      <c r="E57" s="1017"/>
      <c r="F57" s="993"/>
    </row>
    <row r="58" spans="1:14" ht="34.5" thickTop="1" thickBot="1">
      <c r="A58" s="1018" t="s">
        <v>1386</v>
      </c>
      <c r="B58" s="1032">
        <v>6</v>
      </c>
      <c r="C58" s="1018" t="s">
        <v>1386</v>
      </c>
      <c r="D58" s="1032">
        <v>-2</v>
      </c>
      <c r="E58" s="1018" t="s">
        <v>1386</v>
      </c>
      <c r="F58" s="994" t="s">
        <v>1858</v>
      </c>
    </row>
    <row r="59" spans="1:14" ht="24.75" thickTop="1" thickBot="1">
      <c r="A59" s="1017" t="s">
        <v>1383</v>
      </c>
      <c r="B59" s="1033">
        <v>0.1</v>
      </c>
      <c r="C59" s="1017" t="s">
        <v>1383</v>
      </c>
      <c r="D59" s="1033">
        <v>0.4</v>
      </c>
      <c r="E59" s="1017" t="s">
        <v>1383</v>
      </c>
      <c r="F59" s="1033">
        <v>-0.1</v>
      </c>
    </row>
    <row r="60" spans="1:14" ht="24" thickTop="1">
      <c r="A60" s="1017" t="s">
        <v>1385</v>
      </c>
      <c r="B60" s="1034">
        <v>0.2</v>
      </c>
      <c r="C60" s="1017" t="s">
        <v>1385</v>
      </c>
      <c r="D60" s="1034">
        <v>-0.2</v>
      </c>
      <c r="E60" s="1017" t="s">
        <v>1385</v>
      </c>
      <c r="F60" s="1034">
        <v>0</v>
      </c>
    </row>
    <row r="61" spans="1:14" ht="23.25">
      <c r="A61" s="1017"/>
      <c r="B61" s="1034"/>
      <c r="C61" s="1017"/>
      <c r="D61" s="1034"/>
      <c r="E61" s="1017"/>
      <c r="F61" s="1034"/>
      <c r="G61" s="1017"/>
      <c r="H61" s="1034"/>
      <c r="I61" s="1017"/>
      <c r="J61" s="1034"/>
    </row>
    <row r="62" spans="1:14" ht="28.5">
      <c r="A62" s="1078" t="s">
        <v>1921</v>
      </c>
      <c r="B62" s="1079"/>
      <c r="C62" s="1080" t="s">
        <v>1894</v>
      </c>
      <c r="E62" s="1017"/>
      <c r="F62" s="1034"/>
      <c r="G62" s="1017"/>
      <c r="H62" s="1034"/>
      <c r="I62" s="1017"/>
      <c r="J62" s="1034"/>
    </row>
    <row r="63" spans="1:14" ht="23.25">
      <c r="A63" s="981"/>
      <c r="B63" s="991"/>
      <c r="C63" s="981"/>
      <c r="D63" s="987"/>
      <c r="E63" s="1017"/>
      <c r="F63" s="1034"/>
      <c r="G63" s="1017"/>
      <c r="H63" s="1034"/>
      <c r="I63" s="1017"/>
      <c r="J63" s="1034"/>
    </row>
    <row r="64" spans="1:14" ht="23.25">
      <c r="A64" s="1017" t="s">
        <v>1387</v>
      </c>
      <c r="B64" s="1031">
        <v>-3</v>
      </c>
      <c r="C64" s="1017" t="s">
        <v>1387</v>
      </c>
      <c r="D64" s="1031">
        <v>2</v>
      </c>
      <c r="E64" s="1017"/>
      <c r="F64" s="1034"/>
      <c r="G64" s="1017"/>
      <c r="H64" s="1034"/>
      <c r="I64" s="1017"/>
      <c r="J64" s="1034"/>
    </row>
    <row r="65" spans="1:14" ht="33" thickBot="1">
      <c r="A65" s="1018" t="s">
        <v>1384</v>
      </c>
      <c r="B65" s="1032">
        <v>-2</v>
      </c>
      <c r="C65" s="1018" t="s">
        <v>1384</v>
      </c>
      <c r="D65" s="996" t="s">
        <v>1855</v>
      </c>
      <c r="E65" s="1017"/>
      <c r="F65" s="1034"/>
      <c r="G65" s="1017"/>
      <c r="H65" s="1034"/>
      <c r="I65" s="1017"/>
      <c r="J65" s="1034"/>
    </row>
    <row r="66" spans="1:14" ht="24.75" thickTop="1" thickBot="1">
      <c r="A66" s="1017"/>
      <c r="B66" s="993"/>
      <c r="C66" s="1017"/>
      <c r="D66" s="997"/>
      <c r="E66" s="1017"/>
      <c r="F66" s="1034"/>
      <c r="G66" s="1017"/>
      <c r="H66" s="1034"/>
      <c r="I66" s="1017"/>
      <c r="J66" s="1034"/>
    </row>
    <row r="67" spans="1:14" ht="34.5" thickTop="1" thickBot="1">
      <c r="A67" s="1018" t="s">
        <v>1386</v>
      </c>
      <c r="B67" s="995" t="s">
        <v>1857</v>
      </c>
      <c r="C67" s="1018" t="s">
        <v>1386</v>
      </c>
      <c r="D67" s="996" t="s">
        <v>1856</v>
      </c>
      <c r="E67" s="1017"/>
      <c r="F67" s="1034"/>
      <c r="G67" s="1017"/>
      <c r="H67" s="1034"/>
      <c r="I67" s="1017"/>
      <c r="J67" s="1034"/>
    </row>
    <row r="68" spans="1:14" ht="24.75" thickTop="1" thickBot="1">
      <c r="A68" s="1017" t="s">
        <v>1383</v>
      </c>
      <c r="B68" s="1035">
        <v>0</v>
      </c>
      <c r="C68" s="1017" t="s">
        <v>1383</v>
      </c>
      <c r="D68" s="1033">
        <v>0.2</v>
      </c>
      <c r="E68" s="1017"/>
      <c r="F68" s="1034"/>
      <c r="G68" s="1017"/>
      <c r="H68" s="1034"/>
      <c r="I68" s="1017"/>
      <c r="J68" s="1034"/>
    </row>
    <row r="69" spans="1:14" ht="24" thickTop="1">
      <c r="A69" s="1017" t="s">
        <v>1385</v>
      </c>
      <c r="B69" s="1034">
        <v>-0.2</v>
      </c>
      <c r="C69" s="1017" t="s">
        <v>1385</v>
      </c>
      <c r="D69" s="1034">
        <v>0.2</v>
      </c>
      <c r="E69" s="1017"/>
      <c r="F69" s="1034"/>
      <c r="G69" s="1017"/>
      <c r="H69" s="1034"/>
      <c r="I69" s="1017"/>
      <c r="J69" s="1034"/>
    </row>
    <row r="70" spans="1:14" ht="23.25">
      <c r="A70" s="1017"/>
      <c r="B70" s="1034"/>
      <c r="C70" s="1017"/>
      <c r="D70" s="1034"/>
      <c r="E70" s="1017"/>
      <c r="F70" s="1034"/>
      <c r="G70" s="1017"/>
      <c r="H70" s="1034"/>
      <c r="I70" s="1017"/>
      <c r="J70" s="1034"/>
    </row>
    <row r="71" spans="1:14" s="982" customFormat="1" ht="20.25">
      <c r="A71" s="1019"/>
      <c r="B71" s="1013"/>
      <c r="C71" s="1022"/>
      <c r="D71" s="1013"/>
      <c r="E71" s="1022"/>
      <c r="F71" s="1013"/>
      <c r="G71" s="1022"/>
      <c r="H71" s="1013"/>
      <c r="I71" s="1022"/>
      <c r="J71" s="989"/>
      <c r="K71" s="1022"/>
      <c r="L71" s="989"/>
      <c r="M71" s="989"/>
      <c r="N71" s="989"/>
    </row>
    <row r="72" spans="1:14" s="982" customFormat="1" ht="20.25">
      <c r="A72" s="1019"/>
      <c r="B72" s="1013"/>
      <c r="C72" s="1022"/>
      <c r="D72" s="1013"/>
      <c r="E72" s="1022"/>
      <c r="F72" s="1013"/>
      <c r="G72" s="1022"/>
      <c r="H72" s="1013"/>
      <c r="I72" s="1022"/>
      <c r="J72" s="989"/>
      <c r="K72" s="1022"/>
      <c r="L72" s="989"/>
      <c r="M72" s="989"/>
      <c r="N72" s="989"/>
    </row>
    <row r="73" spans="1:14" s="982" customFormat="1" ht="26.25">
      <c r="A73" s="1019"/>
      <c r="B73" s="1013"/>
      <c r="C73" s="1022"/>
      <c r="D73" s="1044" t="s">
        <v>1949</v>
      </c>
      <c r="E73" s="1022"/>
      <c r="G73" s="1022"/>
      <c r="H73" s="1013"/>
      <c r="I73" s="1022"/>
      <c r="J73" s="989"/>
      <c r="K73" s="1022"/>
      <c r="L73" s="989"/>
      <c r="M73" s="989"/>
      <c r="N73" s="989"/>
    </row>
    <row r="74" spans="1:14" s="982" customFormat="1" ht="20.25">
      <c r="A74" s="1019"/>
      <c r="B74" s="1013"/>
      <c r="C74" s="1022"/>
      <c r="D74" s="1013"/>
      <c r="E74" s="1022"/>
      <c r="F74" s="1013"/>
      <c r="G74" s="1022"/>
      <c r="H74" s="1013"/>
      <c r="I74" s="1022"/>
      <c r="J74" s="989"/>
      <c r="K74" s="1022"/>
      <c r="L74" s="989"/>
      <c r="M74" s="989"/>
      <c r="N74" s="989"/>
    </row>
    <row r="75" spans="1:14" s="416" customFormat="1" ht="23.25">
      <c r="A75" s="1082" t="s">
        <v>1394</v>
      </c>
      <c r="C75" s="1082" t="s">
        <v>1395</v>
      </c>
      <c r="E75" s="1081" t="s">
        <v>1396</v>
      </c>
      <c r="L75"/>
      <c r="M75"/>
      <c r="N75"/>
    </row>
    <row r="76" spans="1:14" s="416" customFormat="1" ht="18.75">
      <c r="A76" s="1081" t="s">
        <v>1397</v>
      </c>
      <c r="C76" s="1081" t="s">
        <v>1397</v>
      </c>
      <c r="E76" s="1081" t="s">
        <v>1398</v>
      </c>
      <c r="L76"/>
      <c r="M76"/>
      <c r="N76"/>
    </row>
    <row r="77" spans="1:14" s="416" customFormat="1" ht="18.75">
      <c r="A77" s="1036" t="s">
        <v>1400</v>
      </c>
      <c r="B77" s="96"/>
      <c r="C77" s="1036" t="s">
        <v>244</v>
      </c>
      <c r="D77" s="96"/>
      <c r="E77" s="1036" t="s">
        <v>1401</v>
      </c>
      <c r="F77" s="96"/>
      <c r="L77"/>
      <c r="M77"/>
      <c r="N77"/>
    </row>
    <row r="78" spans="1:14" s="416" customFormat="1" ht="23.25">
      <c r="A78" s="219" t="s">
        <v>1387</v>
      </c>
      <c r="B78" s="1037">
        <v>2</v>
      </c>
      <c r="C78" s="219" t="s">
        <v>1387</v>
      </c>
      <c r="D78" s="1037">
        <v>2</v>
      </c>
      <c r="E78" s="219" t="s">
        <v>1387</v>
      </c>
      <c r="F78" s="1037">
        <v>3</v>
      </c>
      <c r="L78" s="1001"/>
      <c r="M78"/>
      <c r="N78"/>
    </row>
    <row r="79" spans="1:14" s="416" customFormat="1" ht="24" thickBot="1">
      <c r="A79" s="219" t="s">
        <v>1384</v>
      </c>
      <c r="B79" s="214">
        <v>-1</v>
      </c>
      <c r="C79" s="219" t="s">
        <v>1384</v>
      </c>
      <c r="D79" s="214">
        <v>3</v>
      </c>
      <c r="E79" s="219" t="s">
        <v>1384</v>
      </c>
      <c r="F79" s="214">
        <v>2</v>
      </c>
      <c r="L79"/>
      <c r="M79"/>
      <c r="N79"/>
    </row>
    <row r="80" spans="1:14" s="416" customFormat="1" ht="24.75" thickTop="1" thickBot="1">
      <c r="A80" s="219"/>
      <c r="B80" s="1038"/>
      <c r="C80" s="219"/>
      <c r="D80" s="1038"/>
      <c r="E80" s="219"/>
      <c r="F80" s="1038"/>
      <c r="L80"/>
      <c r="M80"/>
      <c r="N80"/>
    </row>
    <row r="81" spans="1:14" s="416" customFormat="1" ht="24.75" thickTop="1" thickBot="1">
      <c r="A81" s="219" t="s">
        <v>1386</v>
      </c>
      <c r="B81" s="214">
        <v>3</v>
      </c>
      <c r="C81" s="219" t="s">
        <v>1386</v>
      </c>
      <c r="D81" s="214">
        <v>-2</v>
      </c>
      <c r="E81" s="219" t="s">
        <v>1386</v>
      </c>
      <c r="F81" s="214">
        <v>1</v>
      </c>
      <c r="L81"/>
      <c r="M81"/>
      <c r="N81"/>
    </row>
    <row r="82" spans="1:14" s="416" customFormat="1" ht="24.75" thickTop="1" thickBot="1">
      <c r="A82" s="219"/>
      <c r="B82" s="1038"/>
      <c r="C82" s="219"/>
      <c r="D82" s="1038"/>
      <c r="E82" s="219"/>
      <c r="F82" s="1038"/>
      <c r="L82"/>
      <c r="M82"/>
      <c r="N82"/>
    </row>
    <row r="83" spans="1:14" s="416" customFormat="1" ht="24" thickTop="1">
      <c r="A83" s="219" t="s">
        <v>1383</v>
      </c>
      <c r="B83" s="1039">
        <v>0.2</v>
      </c>
      <c r="C83" s="219" t="s">
        <v>1383</v>
      </c>
      <c r="D83" s="1039">
        <v>0</v>
      </c>
      <c r="E83" s="219" t="s">
        <v>1383</v>
      </c>
      <c r="F83" s="1039">
        <v>0.25</v>
      </c>
      <c r="L83"/>
      <c r="M83"/>
      <c r="N83"/>
    </row>
    <row r="84" spans="1:14" s="416" customFormat="1" ht="23.25">
      <c r="A84" s="219" t="s">
        <v>1385</v>
      </c>
      <c r="B84" s="1039">
        <v>0</v>
      </c>
      <c r="C84" s="219" t="s">
        <v>1385</v>
      </c>
      <c r="D84" s="1039">
        <v>-0.2</v>
      </c>
      <c r="E84" s="219" t="s">
        <v>1385</v>
      </c>
      <c r="F84" s="1039">
        <v>0.2</v>
      </c>
      <c r="L84"/>
      <c r="M84"/>
      <c r="N84"/>
    </row>
    <row r="85" spans="1:14" s="416" customFormat="1" ht="18.75">
      <c r="A85" s="85"/>
      <c r="B85" s="103"/>
      <c r="C85" s="103"/>
      <c r="D85" s="103"/>
      <c r="E85" s="103"/>
      <c r="F85" s="103"/>
      <c r="G85" s="103"/>
      <c r="H85" s="103"/>
      <c r="I85" s="103"/>
      <c r="L85"/>
      <c r="M85"/>
      <c r="N85"/>
    </row>
    <row r="86" spans="1:14" s="416" customFormat="1" ht="26.25">
      <c r="A86" s="1082" t="s">
        <v>1930</v>
      </c>
      <c r="C86" s="1104" t="s">
        <v>1928</v>
      </c>
      <c r="E86" s="103"/>
      <c r="F86" s="103"/>
      <c r="G86" s="103"/>
      <c r="H86" s="103"/>
      <c r="I86" s="103"/>
      <c r="L86"/>
      <c r="M86"/>
      <c r="N86"/>
    </row>
    <row r="87" spans="1:14" s="416" customFormat="1" ht="18.75">
      <c r="A87" s="1081" t="s">
        <v>1399</v>
      </c>
      <c r="B87" s="96"/>
      <c r="C87" s="1081" t="s">
        <v>1927</v>
      </c>
      <c r="D87" s="96"/>
      <c r="E87" s="103"/>
      <c r="F87" s="103"/>
      <c r="G87" s="103"/>
      <c r="H87" s="103"/>
      <c r="I87" s="103"/>
      <c r="L87"/>
      <c r="M87"/>
      <c r="N87"/>
    </row>
    <row r="88" spans="1:14" s="416" customFormat="1" ht="18.75">
      <c r="A88" s="1036" t="s">
        <v>1402</v>
      </c>
      <c r="B88" s="96"/>
      <c r="C88" s="1036" t="s">
        <v>1402</v>
      </c>
      <c r="D88" s="96"/>
      <c r="E88" s="103"/>
      <c r="F88" s="103"/>
      <c r="G88" s="103"/>
      <c r="H88" s="103"/>
      <c r="I88" s="103"/>
      <c r="L88"/>
      <c r="M88"/>
      <c r="N88"/>
    </row>
    <row r="89" spans="1:14" s="416" customFormat="1" ht="23.25">
      <c r="A89" s="219" t="s">
        <v>1387</v>
      </c>
      <c r="B89" s="1037">
        <v>1</v>
      </c>
      <c r="C89" s="219" t="s">
        <v>1387</v>
      </c>
      <c r="D89" s="1037">
        <v>-1</v>
      </c>
      <c r="E89" s="103"/>
      <c r="F89" s="103"/>
      <c r="G89" s="103"/>
      <c r="H89" s="103"/>
      <c r="I89" s="103"/>
      <c r="L89"/>
      <c r="M89"/>
      <c r="N89"/>
    </row>
    <row r="90" spans="1:14" s="416" customFormat="1" ht="24" thickBot="1">
      <c r="A90" s="219" t="s">
        <v>1384</v>
      </c>
      <c r="B90" s="214">
        <v>-1</v>
      </c>
      <c r="C90" s="219" t="s">
        <v>1384</v>
      </c>
      <c r="D90" s="214">
        <v>-2</v>
      </c>
      <c r="E90" s="103"/>
      <c r="F90" s="103"/>
      <c r="G90" s="103"/>
      <c r="H90" s="103"/>
      <c r="I90" s="103"/>
      <c r="L90"/>
      <c r="M90"/>
      <c r="N90"/>
    </row>
    <row r="91" spans="1:14" s="416" customFormat="1" ht="24.75" thickTop="1" thickBot="1">
      <c r="A91" s="219"/>
      <c r="B91" s="1038"/>
      <c r="C91" s="219"/>
      <c r="D91" s="1038"/>
      <c r="E91" s="103"/>
      <c r="F91" s="103"/>
      <c r="G91" s="103"/>
      <c r="H91" s="103"/>
      <c r="I91" s="103"/>
      <c r="L91"/>
      <c r="M91"/>
      <c r="N91"/>
    </row>
    <row r="92" spans="1:14" s="416" customFormat="1" ht="24.75" thickTop="1" thickBot="1">
      <c r="A92" s="219" t="s">
        <v>1386</v>
      </c>
      <c r="B92" s="214">
        <v>-2</v>
      </c>
      <c r="C92" s="219" t="s">
        <v>1386</v>
      </c>
      <c r="D92" s="214">
        <v>5</v>
      </c>
      <c r="E92" s="103"/>
      <c r="F92" s="103"/>
      <c r="G92" s="103"/>
      <c r="H92" s="103"/>
      <c r="I92" s="103"/>
      <c r="L92"/>
      <c r="M92"/>
      <c r="N92"/>
    </row>
    <row r="93" spans="1:14" s="416" customFormat="1" ht="24.75" thickTop="1" thickBot="1">
      <c r="A93" s="219"/>
      <c r="B93" s="1038"/>
      <c r="C93" s="219"/>
      <c r="D93" s="1038"/>
      <c r="E93" s="103"/>
      <c r="F93" s="103"/>
      <c r="G93" s="103"/>
      <c r="H93" s="103"/>
      <c r="I93" s="103"/>
      <c r="L93"/>
      <c r="M93"/>
      <c r="N93"/>
    </row>
    <row r="94" spans="1:14" s="416" customFormat="1" ht="24" thickTop="1">
      <c r="A94" s="219" t="s">
        <v>1383</v>
      </c>
      <c r="B94" s="1039">
        <v>-0.1</v>
      </c>
      <c r="C94" s="219" t="s">
        <v>1383</v>
      </c>
      <c r="D94" s="1039">
        <v>-0.1</v>
      </c>
      <c r="E94" s="103"/>
      <c r="F94" s="103"/>
      <c r="G94" s="103"/>
      <c r="H94" s="103"/>
      <c r="I94" s="103"/>
      <c r="L94"/>
      <c r="M94"/>
      <c r="N94"/>
    </row>
    <row r="95" spans="1:14" s="416" customFormat="1" ht="23.25">
      <c r="A95" s="219" t="s">
        <v>1385</v>
      </c>
      <c r="B95" s="1039">
        <v>0</v>
      </c>
      <c r="C95" s="219" t="s">
        <v>1385</v>
      </c>
      <c r="D95" s="1039">
        <v>0</v>
      </c>
      <c r="E95" s="103"/>
      <c r="F95" s="103"/>
      <c r="G95" s="103"/>
      <c r="H95" s="103"/>
      <c r="I95" s="103"/>
      <c r="L95"/>
      <c r="M95"/>
      <c r="N95"/>
    </row>
    <row r="96" spans="1:14" s="416" customFormat="1" ht="18.75">
      <c r="A96" s="85"/>
      <c r="B96" s="103"/>
      <c r="C96" s="103"/>
      <c r="D96" s="103"/>
      <c r="E96" s="103"/>
      <c r="F96" s="103"/>
      <c r="G96" s="103"/>
      <c r="H96" s="103"/>
      <c r="I96" s="103"/>
      <c r="L96"/>
      <c r="M96"/>
      <c r="N96"/>
    </row>
    <row r="97" spans="1:14" s="416" customFormat="1" ht="26.25">
      <c r="A97" s="2022"/>
      <c r="B97" s="2022"/>
      <c r="C97" s="2022"/>
      <c r="D97" s="2023" t="s">
        <v>2681</v>
      </c>
      <c r="E97" s="2022"/>
      <c r="F97" s="2024"/>
      <c r="G97" s="2022"/>
      <c r="H97" s="2018"/>
      <c r="I97" s="103"/>
      <c r="L97"/>
      <c r="M97"/>
      <c r="N97"/>
    </row>
    <row r="98" spans="1:14" s="416" customFormat="1" ht="20.25">
      <c r="A98" s="2020"/>
      <c r="B98" s="2021"/>
      <c r="C98" s="2022"/>
      <c r="D98" s="2021"/>
      <c r="E98" s="2022"/>
      <c r="F98" s="2021"/>
      <c r="G98" s="2022"/>
      <c r="H98" s="2001" t="s">
        <v>2648</v>
      </c>
      <c r="I98" s="103"/>
      <c r="L98"/>
      <c r="M98"/>
      <c r="N98"/>
    </row>
    <row r="99" spans="1:14" s="416" customFormat="1" ht="23.25">
      <c r="A99" s="2025" t="s">
        <v>2682</v>
      </c>
      <c r="B99" s="2024"/>
      <c r="C99" s="2025" t="s">
        <v>2683</v>
      </c>
      <c r="D99" s="2024"/>
      <c r="E99" s="2034" t="s">
        <v>2684</v>
      </c>
      <c r="F99" s="2024"/>
      <c r="G99" s="2024"/>
      <c r="H99" s="1999" t="s">
        <v>2647</v>
      </c>
      <c r="I99" s="103"/>
      <c r="L99"/>
      <c r="M99"/>
      <c r="N99"/>
    </row>
    <row r="100" spans="1:14" s="416" customFormat="1" ht="18.75">
      <c r="A100" s="2035" t="s">
        <v>2241</v>
      </c>
      <c r="B100" s="2036"/>
      <c r="C100" s="2037" t="s">
        <v>2248</v>
      </c>
      <c r="D100" s="2038"/>
      <c r="E100" s="2040" t="s">
        <v>2254</v>
      </c>
      <c r="F100" s="2024"/>
      <c r="G100" s="2024"/>
      <c r="H100" s="1997" t="s">
        <v>2645</v>
      </c>
      <c r="I100" s="103"/>
      <c r="L100"/>
      <c r="M100"/>
      <c r="N100"/>
    </row>
    <row r="101" spans="1:14" s="416" customFormat="1" ht="23.25">
      <c r="A101" s="2020" t="s">
        <v>1387</v>
      </c>
      <c r="B101" s="2027">
        <v>0</v>
      </c>
      <c r="C101" s="2020" t="s">
        <v>1387</v>
      </c>
      <c r="D101" s="2027">
        <v>-1</v>
      </c>
      <c r="E101" s="2020" t="s">
        <v>1387</v>
      </c>
      <c r="F101" s="2027">
        <v>3</v>
      </c>
      <c r="G101" s="2024"/>
      <c r="H101" s="1992" t="s">
        <v>2641</v>
      </c>
      <c r="I101" s="103"/>
      <c r="L101"/>
      <c r="M101"/>
      <c r="N101"/>
    </row>
    <row r="102" spans="1:14" s="416" customFormat="1" ht="24" thickBot="1">
      <c r="A102" s="2020" t="s">
        <v>1384</v>
      </c>
      <c r="B102" s="2028">
        <v>2</v>
      </c>
      <c r="C102" s="2020" t="s">
        <v>1384</v>
      </c>
      <c r="D102" s="2028">
        <v>-1</v>
      </c>
      <c r="E102" s="2020" t="s">
        <v>1384</v>
      </c>
      <c r="F102" s="2028">
        <v>3</v>
      </c>
      <c r="G102" s="2024"/>
      <c r="H102" s="1999" t="s">
        <v>2647</v>
      </c>
      <c r="I102" s="103"/>
      <c r="L102"/>
      <c r="M102"/>
      <c r="N102"/>
    </row>
    <row r="103" spans="1:14" s="416" customFormat="1" ht="24.75" thickTop="1" thickBot="1">
      <c r="A103" s="2020"/>
      <c r="B103" s="2029"/>
      <c r="C103" s="2020"/>
      <c r="D103" s="2029"/>
      <c r="E103" s="2020"/>
      <c r="F103" s="2029"/>
      <c r="G103" s="2024"/>
      <c r="H103" s="1989" t="s">
        <v>2638</v>
      </c>
      <c r="I103" s="2039"/>
      <c r="L103"/>
      <c r="M103"/>
      <c r="N103"/>
    </row>
    <row r="104" spans="1:14" s="416" customFormat="1" ht="24.75" thickTop="1" thickBot="1">
      <c r="A104" s="2020" t="s">
        <v>1386</v>
      </c>
      <c r="B104" s="2028">
        <v>2</v>
      </c>
      <c r="C104" s="2020" t="s">
        <v>1386</v>
      </c>
      <c r="D104" s="2028">
        <v>2</v>
      </c>
      <c r="E104" s="2020" t="s">
        <v>1386</v>
      </c>
      <c r="F104" s="2028">
        <v>-2</v>
      </c>
      <c r="G104" s="2024"/>
      <c r="H104" s="1991" t="s">
        <v>2640</v>
      </c>
      <c r="I104" s="103"/>
      <c r="L104"/>
      <c r="M104"/>
      <c r="N104"/>
    </row>
    <row r="105" spans="1:14" s="416" customFormat="1" ht="24.75" thickTop="1" thickBot="1">
      <c r="A105" s="2020"/>
      <c r="B105" s="2029"/>
      <c r="C105" s="2020"/>
      <c r="D105" s="2029"/>
      <c r="E105" s="2020"/>
      <c r="F105" s="2029"/>
      <c r="G105" s="2024"/>
      <c r="H105" s="1989" t="s">
        <v>2638</v>
      </c>
      <c r="I105" s="103"/>
      <c r="L105"/>
      <c r="M105"/>
      <c r="N105"/>
    </row>
    <row r="106" spans="1:14" s="416" customFormat="1" ht="24" thickTop="1">
      <c r="A106" s="2020" t="s">
        <v>1383</v>
      </c>
      <c r="B106" s="2030">
        <v>0.2</v>
      </c>
      <c r="C106" s="2020" t="s">
        <v>1383</v>
      </c>
      <c r="D106" s="2030">
        <v>0</v>
      </c>
      <c r="E106" s="2020" t="s">
        <v>1383</v>
      </c>
      <c r="F106" s="2030">
        <v>0.25</v>
      </c>
      <c r="G106" s="2024"/>
      <c r="H106" s="1991" t="s">
        <v>2640</v>
      </c>
      <c r="I106" s="103"/>
      <c r="L106"/>
      <c r="M106"/>
      <c r="N106"/>
    </row>
    <row r="107" spans="1:14" s="416" customFormat="1" ht="23.25">
      <c r="A107" s="2020" t="s">
        <v>1385</v>
      </c>
      <c r="B107" s="2030">
        <v>-0.1</v>
      </c>
      <c r="C107" s="2020" t="s">
        <v>1385</v>
      </c>
      <c r="D107" s="2030">
        <v>0.1</v>
      </c>
      <c r="E107" s="2020" t="s">
        <v>1385</v>
      </c>
      <c r="F107" s="2030">
        <v>0.2</v>
      </c>
      <c r="G107" s="2024"/>
      <c r="H107" s="1992" t="s">
        <v>2641</v>
      </c>
      <c r="I107" s="103"/>
      <c r="L107"/>
      <c r="M107"/>
      <c r="N107"/>
    </row>
    <row r="108" spans="1:14" s="416" customFormat="1" ht="18.75">
      <c r="A108" s="2031"/>
      <c r="B108" s="2032"/>
      <c r="C108" s="2032"/>
      <c r="D108" s="2032"/>
      <c r="E108" s="2032"/>
      <c r="F108" s="2032"/>
      <c r="G108" s="2032"/>
      <c r="H108" s="1993" t="s">
        <v>2642</v>
      </c>
      <c r="I108" s="103"/>
      <c r="L108"/>
      <c r="M108"/>
      <c r="N108"/>
    </row>
    <row r="109" spans="1:14" s="416" customFormat="1" ht="26.25">
      <c r="A109" s="2025" t="s">
        <v>2685</v>
      </c>
      <c r="B109" s="2024"/>
      <c r="C109" s="2033" t="s">
        <v>2686</v>
      </c>
      <c r="D109" s="2024"/>
      <c r="E109" s="2033" t="s">
        <v>2687</v>
      </c>
      <c r="F109" s="2024"/>
      <c r="G109" s="2032"/>
      <c r="H109" s="1995" t="s">
        <v>2643</v>
      </c>
      <c r="I109" s="103"/>
      <c r="L109"/>
      <c r="M109"/>
      <c r="N109"/>
    </row>
    <row r="110" spans="1:14" s="416" customFormat="1" ht="18.75">
      <c r="A110" s="2042" t="s">
        <v>2288</v>
      </c>
      <c r="B110" s="2026"/>
      <c r="C110" s="2043" t="s">
        <v>2294</v>
      </c>
      <c r="D110" s="2026"/>
      <c r="E110" s="2044" t="s">
        <v>2297</v>
      </c>
      <c r="F110" s="2026"/>
      <c r="G110" s="2032"/>
      <c r="H110" s="1996" t="s">
        <v>2644</v>
      </c>
      <c r="I110" s="103"/>
      <c r="L110"/>
      <c r="M110"/>
      <c r="N110"/>
    </row>
    <row r="111" spans="1:14" s="416" customFormat="1" ht="23.25">
      <c r="A111" s="2020" t="s">
        <v>1387</v>
      </c>
      <c r="B111" s="2027">
        <v>2</v>
      </c>
      <c r="C111" s="2020" t="s">
        <v>1387</v>
      </c>
      <c r="D111" s="2027">
        <v>4</v>
      </c>
      <c r="E111" s="2020" t="s">
        <v>1387</v>
      </c>
      <c r="F111" s="2027">
        <v>-3</v>
      </c>
      <c r="G111" s="2032"/>
      <c r="H111" s="1997" t="s">
        <v>2645</v>
      </c>
      <c r="I111" s="103"/>
      <c r="L111"/>
      <c r="M111"/>
      <c r="N111"/>
    </row>
    <row r="112" spans="1:14" s="416" customFormat="1" ht="24" thickBot="1">
      <c r="A112" s="2020" t="s">
        <v>1384</v>
      </c>
      <c r="B112" s="2028">
        <v>4</v>
      </c>
      <c r="C112" s="2020" t="s">
        <v>1384</v>
      </c>
      <c r="D112" s="2028">
        <v>-2</v>
      </c>
      <c r="E112" s="2020" t="s">
        <v>1384</v>
      </c>
      <c r="F112" s="2028">
        <v>-2</v>
      </c>
      <c r="G112" s="2032"/>
      <c r="H112" s="1999" t="s">
        <v>2647</v>
      </c>
      <c r="I112" s="103"/>
      <c r="L112"/>
      <c r="M112"/>
      <c r="N112"/>
    </row>
    <row r="113" spans="1:14" s="416" customFormat="1" ht="24.75" thickTop="1" thickBot="1">
      <c r="A113" s="2020"/>
      <c r="B113" s="2029"/>
      <c r="C113" s="2020"/>
      <c r="D113" s="2029"/>
      <c r="E113" s="2020"/>
      <c r="F113" s="2029"/>
      <c r="G113" s="2032"/>
      <c r="H113" s="2001" t="s">
        <v>2648</v>
      </c>
      <c r="I113" s="103"/>
      <c r="L113"/>
      <c r="M113"/>
      <c r="N113"/>
    </row>
    <row r="114" spans="1:14" s="416" customFormat="1" ht="24.75" thickTop="1" thickBot="1">
      <c r="A114" s="2020" t="s">
        <v>1386</v>
      </c>
      <c r="B114" s="2028">
        <v>0</v>
      </c>
      <c r="C114" s="2020" t="s">
        <v>1386</v>
      </c>
      <c r="D114" s="2028">
        <v>5</v>
      </c>
      <c r="E114" s="2020" t="s">
        <v>1386</v>
      </c>
      <c r="F114" s="2028">
        <v>2</v>
      </c>
      <c r="G114" s="2032"/>
      <c r="H114" s="2041" t="s">
        <v>2649</v>
      </c>
      <c r="I114" s="103"/>
      <c r="L114"/>
      <c r="M114"/>
      <c r="N114"/>
    </row>
    <row r="115" spans="1:14" s="416" customFormat="1" ht="24.75" thickTop="1" thickBot="1">
      <c r="A115" s="2020"/>
      <c r="B115" s="2029"/>
      <c r="C115" s="2020"/>
      <c r="D115" s="2029"/>
      <c r="E115" s="2020"/>
      <c r="F115" s="2029"/>
      <c r="G115" s="2032"/>
      <c r="H115" s="1989" t="s">
        <v>2638</v>
      </c>
      <c r="I115" s="103"/>
      <c r="L115"/>
      <c r="M115"/>
      <c r="N115"/>
    </row>
    <row r="116" spans="1:14" s="416" customFormat="1" ht="24" thickTop="1">
      <c r="A116" s="2020" t="s">
        <v>1383</v>
      </c>
      <c r="B116" s="2030">
        <v>0</v>
      </c>
      <c r="C116" s="2020" t="s">
        <v>1383</v>
      </c>
      <c r="D116" s="2030">
        <v>0.2</v>
      </c>
      <c r="E116" s="2020" t="s">
        <v>1383</v>
      </c>
      <c r="F116" s="2030">
        <v>-0.15</v>
      </c>
      <c r="G116" s="2032"/>
      <c r="H116" s="1996" t="s">
        <v>2644</v>
      </c>
      <c r="I116" s="103"/>
      <c r="L116"/>
      <c r="M116"/>
      <c r="N116"/>
    </row>
    <row r="117" spans="1:14" s="416" customFormat="1" ht="23.25">
      <c r="A117" s="2020" t="s">
        <v>1385</v>
      </c>
      <c r="B117" s="2030">
        <v>0</v>
      </c>
      <c r="C117" s="2020" t="s">
        <v>1385</v>
      </c>
      <c r="D117" s="2030">
        <v>-0.25</v>
      </c>
      <c r="E117" s="2020" t="s">
        <v>1385</v>
      </c>
      <c r="F117" s="2030">
        <v>0.25</v>
      </c>
      <c r="G117" s="2032"/>
      <c r="H117" s="1995" t="s">
        <v>2643</v>
      </c>
      <c r="I117" s="103"/>
      <c r="L117"/>
      <c r="M117"/>
      <c r="N117"/>
    </row>
    <row r="118" spans="1:14" s="416" customFormat="1" ht="18.75">
      <c r="A118" s="2031"/>
      <c r="B118" s="2032"/>
      <c r="C118" s="2032"/>
      <c r="D118" s="2032"/>
      <c r="E118" s="2032"/>
      <c r="F118" s="2032"/>
      <c r="G118" s="2032"/>
      <c r="H118" s="1995" t="s">
        <v>2643</v>
      </c>
      <c r="I118" s="103"/>
      <c r="L118"/>
      <c r="M118"/>
      <c r="N118"/>
    </row>
    <row r="119" spans="1:14" s="416" customFormat="1" ht="26.25">
      <c r="A119" s="2025" t="s">
        <v>2688</v>
      </c>
      <c r="B119" s="2024"/>
      <c r="C119" s="2025" t="s">
        <v>2689</v>
      </c>
      <c r="D119" s="2024"/>
      <c r="E119" s="2033" t="s">
        <v>2690</v>
      </c>
      <c r="F119" s="2024"/>
      <c r="G119" s="2018"/>
      <c r="H119" s="1996" t="s">
        <v>2644</v>
      </c>
      <c r="I119" s="103"/>
      <c r="L119"/>
      <c r="M119"/>
      <c r="N119"/>
    </row>
    <row r="120" spans="1:14" s="416" customFormat="1" ht="18.75">
      <c r="A120" s="2045" t="s">
        <v>2315</v>
      </c>
      <c r="B120" s="2026"/>
      <c r="C120" s="2046" t="s">
        <v>2299</v>
      </c>
      <c r="D120" s="2026"/>
      <c r="E120" s="2047" t="s">
        <v>2302</v>
      </c>
      <c r="F120" s="2026"/>
      <c r="G120" s="2018"/>
      <c r="H120" s="1996" t="s">
        <v>2644</v>
      </c>
      <c r="I120" s="103"/>
      <c r="L120"/>
      <c r="M120"/>
      <c r="N120"/>
    </row>
    <row r="121" spans="1:14" s="416" customFormat="1" ht="23.25">
      <c r="A121" s="2020" t="s">
        <v>1387</v>
      </c>
      <c r="B121" s="2027">
        <v>0</v>
      </c>
      <c r="C121" s="2020" t="s">
        <v>1387</v>
      </c>
      <c r="D121" s="2027">
        <v>4</v>
      </c>
      <c r="E121" s="2020" t="s">
        <v>1387</v>
      </c>
      <c r="F121" s="2027">
        <v>-1</v>
      </c>
      <c r="G121" s="2018"/>
      <c r="H121" s="1995" t="s">
        <v>2643</v>
      </c>
      <c r="I121" s="103"/>
      <c r="L121"/>
      <c r="M121"/>
      <c r="N121"/>
    </row>
    <row r="122" spans="1:14" s="416" customFormat="1" ht="24" thickBot="1">
      <c r="A122" s="2020" t="s">
        <v>1384</v>
      </c>
      <c r="B122" s="2028">
        <v>-3</v>
      </c>
      <c r="C122" s="2020" t="s">
        <v>1384</v>
      </c>
      <c r="D122" s="2028">
        <v>3</v>
      </c>
      <c r="E122" s="2020" t="s">
        <v>1384</v>
      </c>
      <c r="F122" s="2028">
        <v>3</v>
      </c>
      <c r="G122" s="2018"/>
      <c r="H122" s="1996" t="s">
        <v>2644</v>
      </c>
      <c r="I122" s="103"/>
      <c r="L122"/>
      <c r="M122"/>
      <c r="N122"/>
    </row>
    <row r="123" spans="1:14" s="416" customFormat="1" ht="24.75" thickTop="1" thickBot="1">
      <c r="A123" s="2020"/>
      <c r="B123" s="2029"/>
      <c r="C123" s="2020"/>
      <c r="D123" s="2029"/>
      <c r="E123" s="2020"/>
      <c r="F123" s="2029"/>
      <c r="G123" s="2018"/>
      <c r="H123" s="1993" t="s">
        <v>2642</v>
      </c>
      <c r="I123" s="103"/>
      <c r="L123"/>
      <c r="M123"/>
      <c r="N123"/>
    </row>
    <row r="124" spans="1:14" s="416" customFormat="1" ht="24.75" thickTop="1" thickBot="1">
      <c r="A124" s="2020" t="s">
        <v>1386</v>
      </c>
      <c r="B124" s="2028">
        <v>2</v>
      </c>
      <c r="C124" s="2020" t="s">
        <v>1386</v>
      </c>
      <c r="D124" s="2028">
        <v>2</v>
      </c>
      <c r="E124" s="2020" t="s">
        <v>1386</v>
      </c>
      <c r="F124" s="2028">
        <v>3</v>
      </c>
      <c r="G124" s="2018"/>
      <c r="H124" s="1995" t="s">
        <v>2643</v>
      </c>
      <c r="I124" s="103"/>
      <c r="L124"/>
      <c r="M124"/>
      <c r="N124"/>
    </row>
    <row r="125" spans="1:14" s="416" customFormat="1" ht="24.75" thickTop="1" thickBot="1">
      <c r="A125" s="2020"/>
      <c r="B125" s="2029"/>
      <c r="C125" s="2020"/>
      <c r="D125" s="2029"/>
      <c r="E125" s="2020"/>
      <c r="F125" s="2029"/>
      <c r="G125" s="2018"/>
      <c r="H125" s="1992" t="s">
        <v>2641</v>
      </c>
      <c r="I125" s="103"/>
      <c r="L125"/>
      <c r="M125"/>
      <c r="N125"/>
    </row>
    <row r="126" spans="1:14" s="416" customFormat="1" ht="24" thickTop="1">
      <c r="A126" s="2020" t="s">
        <v>1383</v>
      </c>
      <c r="B126" s="2030">
        <v>0.15</v>
      </c>
      <c r="C126" s="2020" t="s">
        <v>1383</v>
      </c>
      <c r="D126" s="2030">
        <v>0.2</v>
      </c>
      <c r="E126" s="2020" t="s">
        <v>1383</v>
      </c>
      <c r="F126" s="2030">
        <v>0</v>
      </c>
      <c r="G126" s="2018"/>
      <c r="H126" s="2018"/>
      <c r="I126" s="103"/>
      <c r="L126"/>
      <c r="M126"/>
      <c r="N126"/>
    </row>
    <row r="127" spans="1:14" s="416" customFormat="1" ht="23.25">
      <c r="A127" s="2020" t="s">
        <v>1385</v>
      </c>
      <c r="B127" s="2030">
        <v>-0.1</v>
      </c>
      <c r="C127" s="2020" t="s">
        <v>1385</v>
      </c>
      <c r="D127" s="2030">
        <v>0.1</v>
      </c>
      <c r="E127" s="2020" t="s">
        <v>1385</v>
      </c>
      <c r="F127" s="2030">
        <v>0</v>
      </c>
      <c r="G127" s="2018"/>
      <c r="H127" s="2018"/>
      <c r="I127" s="103"/>
      <c r="L127"/>
      <c r="M127"/>
      <c r="N127"/>
    </row>
    <row r="128" spans="1:14" s="416" customFormat="1" ht="18.75">
      <c r="A128" s="2019"/>
      <c r="B128" s="2018"/>
      <c r="C128" s="2018"/>
      <c r="D128" s="2018"/>
      <c r="E128" s="2018"/>
      <c r="F128" s="2018"/>
      <c r="G128" s="2018"/>
      <c r="H128" s="2018"/>
      <c r="I128" s="103"/>
      <c r="L128"/>
      <c r="M128"/>
      <c r="N128"/>
    </row>
    <row r="129" spans="1:14" s="416" customFormat="1" ht="23.25">
      <c r="A129" s="2025" t="s">
        <v>2691</v>
      </c>
      <c r="B129" s="2024"/>
      <c r="C129" s="2018"/>
      <c r="D129" s="2018"/>
      <c r="E129" s="2018"/>
      <c r="F129" s="2018"/>
      <c r="G129" s="2018"/>
      <c r="H129" s="2018"/>
      <c r="I129" s="103"/>
      <c r="L129"/>
      <c r="M129"/>
      <c r="N129"/>
    </row>
    <row r="130" spans="1:14" s="416" customFormat="1" ht="18.75">
      <c r="A130" s="2048" t="s">
        <v>2305</v>
      </c>
      <c r="B130" s="2026"/>
      <c r="C130" s="2018"/>
      <c r="D130" s="2018"/>
      <c r="E130" s="2018"/>
      <c r="F130" s="2018"/>
      <c r="G130" s="2018"/>
      <c r="H130" s="2018"/>
      <c r="I130" s="103"/>
      <c r="L130"/>
      <c r="M130"/>
      <c r="N130"/>
    </row>
    <row r="131" spans="1:14" s="416" customFormat="1" ht="23.25">
      <c r="A131" s="2020" t="s">
        <v>1387</v>
      </c>
      <c r="B131" s="2027">
        <v>2</v>
      </c>
      <c r="C131" s="2018"/>
      <c r="D131" s="2018"/>
      <c r="E131" s="2018"/>
      <c r="F131" s="2018"/>
      <c r="G131" s="2018"/>
      <c r="H131" s="2018"/>
      <c r="I131" s="103"/>
      <c r="L131"/>
      <c r="M131"/>
      <c r="N131"/>
    </row>
    <row r="132" spans="1:14" s="416" customFormat="1" ht="24" thickBot="1">
      <c r="A132" s="2020" t="s">
        <v>1384</v>
      </c>
      <c r="B132" s="2028">
        <v>-4</v>
      </c>
      <c r="C132" s="2018"/>
      <c r="D132" s="2018"/>
      <c r="E132" s="2018"/>
      <c r="F132" s="2018"/>
      <c r="G132" s="2018"/>
      <c r="H132" s="2018"/>
      <c r="I132" s="103"/>
      <c r="L132"/>
      <c r="M132"/>
      <c r="N132"/>
    </row>
    <row r="133" spans="1:14" s="416" customFormat="1" ht="24.75" thickTop="1" thickBot="1">
      <c r="A133" s="2020"/>
      <c r="B133" s="2029"/>
      <c r="C133" s="2018"/>
      <c r="D133" s="2018"/>
      <c r="E133" s="2018"/>
      <c r="F133" s="2018"/>
      <c r="G133" s="2018"/>
      <c r="H133" s="2018"/>
      <c r="I133" s="103"/>
      <c r="L133"/>
      <c r="M133"/>
      <c r="N133"/>
    </row>
    <row r="134" spans="1:14" s="416" customFormat="1" ht="24.75" thickTop="1" thickBot="1">
      <c r="A134" s="2020" t="s">
        <v>1386</v>
      </c>
      <c r="B134" s="2028">
        <v>5</v>
      </c>
      <c r="C134" s="2018"/>
      <c r="D134" s="2018"/>
      <c r="E134" s="2018"/>
      <c r="F134" s="2018"/>
      <c r="G134" s="2018"/>
      <c r="H134" s="2018"/>
      <c r="I134" s="103"/>
      <c r="L134"/>
      <c r="M134"/>
      <c r="N134"/>
    </row>
    <row r="135" spans="1:14" s="416" customFormat="1" ht="24.75" thickTop="1" thickBot="1">
      <c r="A135" s="2020"/>
      <c r="B135" s="2029"/>
      <c r="C135" s="2018"/>
      <c r="D135" s="2018"/>
      <c r="E135" s="2018"/>
      <c r="F135" s="2018"/>
      <c r="G135" s="2018"/>
      <c r="H135" s="2018"/>
      <c r="I135" s="103"/>
      <c r="L135"/>
      <c r="M135"/>
      <c r="N135"/>
    </row>
    <row r="136" spans="1:14" s="416" customFormat="1" ht="24" thickTop="1">
      <c r="A136" s="2020" t="s">
        <v>1383</v>
      </c>
      <c r="B136" s="2030">
        <v>0.1</v>
      </c>
      <c r="C136" s="2018"/>
      <c r="D136" s="2018"/>
      <c r="E136" s="2018"/>
      <c r="F136" s="2018"/>
      <c r="G136" s="2018"/>
      <c r="H136" s="2018"/>
      <c r="I136" s="103"/>
      <c r="L136"/>
      <c r="M136"/>
      <c r="N136"/>
    </row>
    <row r="137" spans="1:14" s="416" customFormat="1" ht="23.25">
      <c r="A137" s="2020" t="s">
        <v>1385</v>
      </c>
      <c r="B137" s="2030">
        <v>0.2</v>
      </c>
      <c r="C137" s="2018"/>
      <c r="D137" s="2018"/>
      <c r="E137" s="2018"/>
      <c r="F137" s="2018"/>
      <c r="G137" s="2018"/>
      <c r="H137" s="2018"/>
      <c r="I137" s="103"/>
      <c r="L137"/>
      <c r="M137"/>
      <c r="N137"/>
    </row>
    <row r="138" spans="1:14" s="416" customFormat="1" ht="18.75">
      <c r="A138" s="2019"/>
      <c r="B138" s="2018"/>
      <c r="C138" s="2018"/>
      <c r="D138" s="2018"/>
      <c r="E138" s="2018"/>
      <c r="F138" s="2018"/>
      <c r="G138" s="2018"/>
      <c r="H138" s="2018"/>
      <c r="I138" s="103"/>
      <c r="L138"/>
      <c r="M138"/>
      <c r="N138"/>
    </row>
    <row r="139" spans="1:14" ht="20.25">
      <c r="A139" s="1083" t="s">
        <v>1387</v>
      </c>
      <c r="C139" s="416" t="s">
        <v>1847</v>
      </c>
    </row>
    <row r="140" spans="1:14" ht="20.25">
      <c r="A140" s="1083" t="s">
        <v>1384</v>
      </c>
      <c r="C140" s="416" t="s">
        <v>1875</v>
      </c>
    </row>
    <row r="141" spans="1:14" ht="20.25">
      <c r="A141" s="1083" t="s">
        <v>1386</v>
      </c>
      <c r="C141" s="416" t="s">
        <v>1876</v>
      </c>
    </row>
    <row r="142" spans="1:14" ht="20.25">
      <c r="A142" s="1083" t="s">
        <v>1383</v>
      </c>
      <c r="C142" s="416" t="s">
        <v>1878</v>
      </c>
    </row>
    <row r="143" spans="1:14" ht="20.25">
      <c r="A143" s="1083" t="s">
        <v>1385</v>
      </c>
      <c r="C143" s="416" t="s">
        <v>1877</v>
      </c>
    </row>
    <row r="147" s="982" customFormat="1" ht="18.75"/>
    <row r="148" s="982" customFormat="1" ht="18.75"/>
    <row r="149" s="982" customFormat="1" ht="18.75"/>
    <row r="150" s="982" customFormat="1" ht="18.75"/>
    <row r="151" s="982" customFormat="1" ht="18.75"/>
    <row r="152" s="982" customFormat="1" ht="18.75"/>
    <row r="153" s="982" customFormat="1" ht="18.75"/>
    <row r="154" s="982" customFormat="1" ht="18.75"/>
    <row r="155" s="416" customFormat="1" ht="18.75"/>
    <row r="156" s="982" customFormat="1" ht="18.75"/>
  </sheetData>
  <pageMargins left="0.70866141732283472" right="0.70866141732283472" top="0.74803149606299213" bottom="0.74803149606299213" header="0.31496062992125984" footer="0.31496062992125984"/>
  <pageSetup paperSize="9" scale="27" fitToHeight="0" orientation="portrait"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AD7F2A-19E2-48D3-AA61-DD865BC1BBC1}">
  <sheetPr>
    <pageSetUpPr fitToPage="1"/>
  </sheetPr>
  <dimension ref="A1:AD248"/>
  <sheetViews>
    <sheetView topLeftCell="A122" zoomScaleNormal="100" workbookViewId="0">
      <selection activeCell="J38" sqref="J38"/>
    </sheetView>
  </sheetViews>
  <sheetFormatPr defaultRowHeight="15"/>
  <cols>
    <col min="2" max="2" width="65" customWidth="1"/>
    <col min="3" max="3" width="31.7109375" customWidth="1"/>
    <col min="4" max="4" width="4.7109375" hidden="1" customWidth="1"/>
    <col min="5" max="5" width="10.5703125" style="1" customWidth="1"/>
    <col min="6" max="6" width="14.85546875" style="54" customWidth="1"/>
    <col min="7" max="7" width="10" style="1" customWidth="1"/>
    <col min="8" max="8" width="16.85546875" style="54" customWidth="1"/>
    <col min="9" max="9" width="22.28515625" style="54" customWidth="1"/>
    <col min="10" max="10" width="53.140625" customWidth="1"/>
    <col min="11" max="11" width="25.7109375" customWidth="1"/>
    <col min="12" max="12" width="12" style="35" customWidth="1"/>
    <col min="13" max="13" width="32.28515625" style="35" customWidth="1"/>
    <col min="14" max="14" width="22.7109375" style="35" customWidth="1"/>
    <col min="15" max="15" width="65.5703125" bestFit="1" customWidth="1"/>
  </cols>
  <sheetData>
    <row r="1" spans="2:12" ht="28.5">
      <c r="D1" s="1027" t="s">
        <v>1897</v>
      </c>
      <c r="F1" s="1566"/>
      <c r="G1" s="691"/>
      <c r="H1" s="1566"/>
      <c r="K1" s="1047" t="s">
        <v>1898</v>
      </c>
    </row>
    <row r="3" spans="2:12" ht="18.75" thickBot="1">
      <c r="C3" s="358" t="s">
        <v>1060</v>
      </c>
      <c r="D3" s="977" t="s">
        <v>1432</v>
      </c>
      <c r="E3" s="1565" t="s">
        <v>1433</v>
      </c>
      <c r="F3" s="1036" t="s">
        <v>1436</v>
      </c>
      <c r="G3" s="1565" t="s">
        <v>1434</v>
      </c>
      <c r="H3" s="1036" t="s">
        <v>1386</v>
      </c>
      <c r="I3" s="1036" t="s">
        <v>1879</v>
      </c>
    </row>
    <row r="4" spans="2:12" ht="24" hidden="1" thickTop="1" thickBot="1">
      <c r="B4" t="s">
        <v>1438</v>
      </c>
      <c r="C4" s="1045" t="s">
        <v>1439</v>
      </c>
      <c r="D4" s="998">
        <v>39</v>
      </c>
      <c r="E4" s="1710">
        <v>-2</v>
      </c>
      <c r="F4" s="1567">
        <v>2</v>
      </c>
      <c r="G4" s="1010">
        <v>3</v>
      </c>
      <c r="H4" s="1567">
        <v>3</v>
      </c>
      <c r="I4" s="1567">
        <v>0</v>
      </c>
      <c r="J4" s="1006" t="s">
        <v>495</v>
      </c>
      <c r="L4"/>
    </row>
    <row r="5" spans="2:12" ht="24" hidden="1" thickTop="1" thickBot="1">
      <c r="B5" s="54" t="s">
        <v>1909</v>
      </c>
      <c r="C5" s="1045" t="s">
        <v>1873</v>
      </c>
      <c r="D5" s="998">
        <v>47</v>
      </c>
      <c r="E5" s="1010">
        <v>2</v>
      </c>
      <c r="F5" s="1567">
        <v>3</v>
      </c>
      <c r="G5" s="1010">
        <v>4</v>
      </c>
      <c r="H5" s="1567">
        <v>2</v>
      </c>
      <c r="I5" s="1567">
        <v>4</v>
      </c>
      <c r="J5" s="1006" t="s">
        <v>129</v>
      </c>
      <c r="L5" s="54"/>
    </row>
    <row r="6" spans="2:12" ht="24.75" thickTop="1" thickBot="1">
      <c r="B6" s="54"/>
      <c r="C6" s="1045" t="s">
        <v>141</v>
      </c>
      <c r="D6" s="998">
        <v>29</v>
      </c>
      <c r="E6" s="1011">
        <v>2</v>
      </c>
      <c r="F6" s="1568">
        <v>2</v>
      </c>
      <c r="G6" s="1011">
        <v>4</v>
      </c>
      <c r="H6" s="1568">
        <v>2</v>
      </c>
      <c r="I6" s="1568">
        <v>1</v>
      </c>
      <c r="J6" s="1006" t="s">
        <v>497</v>
      </c>
      <c r="L6" s="54"/>
    </row>
    <row r="7" spans="2:12" ht="24.75" hidden="1" thickTop="1" thickBot="1">
      <c r="B7" s="54" t="s">
        <v>1456</v>
      </c>
      <c r="C7" s="1045" t="s">
        <v>142</v>
      </c>
      <c r="D7" s="998">
        <v>57</v>
      </c>
      <c r="E7" s="1011">
        <v>0</v>
      </c>
      <c r="F7" s="1568">
        <v>0</v>
      </c>
      <c r="G7" s="1011">
        <v>3</v>
      </c>
      <c r="H7" s="1568">
        <v>2</v>
      </c>
      <c r="I7" s="1568">
        <v>0</v>
      </c>
      <c r="J7" s="1007" t="s">
        <v>893</v>
      </c>
      <c r="L7" s="54"/>
    </row>
    <row r="8" spans="2:12" ht="24.75" hidden="1" thickTop="1" thickBot="1">
      <c r="B8" s="54" t="s">
        <v>1450</v>
      </c>
      <c r="C8" s="1045" t="s">
        <v>143</v>
      </c>
      <c r="D8" s="998">
        <v>50</v>
      </c>
      <c r="E8" s="1011">
        <v>0</v>
      </c>
      <c r="F8" s="1568">
        <v>0</v>
      </c>
      <c r="G8" s="1711">
        <v>-2</v>
      </c>
      <c r="H8" s="1568">
        <v>2</v>
      </c>
      <c r="I8" s="1568">
        <v>3</v>
      </c>
      <c r="J8" s="1006" t="s">
        <v>131</v>
      </c>
      <c r="L8" s="54"/>
    </row>
    <row r="9" spans="2:12" ht="24.75" thickTop="1" thickBot="1">
      <c r="B9" s="54" t="s">
        <v>1456</v>
      </c>
      <c r="C9" s="1045" t="s">
        <v>172</v>
      </c>
      <c r="D9" s="998">
        <v>84</v>
      </c>
      <c r="E9" s="1711">
        <v>-4</v>
      </c>
      <c r="F9" s="1568">
        <v>1</v>
      </c>
      <c r="G9" s="1011">
        <v>3</v>
      </c>
      <c r="H9" s="1568">
        <v>2</v>
      </c>
      <c r="I9" s="1568">
        <v>4</v>
      </c>
      <c r="J9" s="1006" t="s">
        <v>529</v>
      </c>
      <c r="L9" s="54"/>
    </row>
    <row r="10" spans="2:12" ht="24.75" thickTop="1" thickBot="1">
      <c r="B10" s="54" t="s">
        <v>1464</v>
      </c>
      <c r="C10" s="1045" t="s">
        <v>170</v>
      </c>
      <c r="D10" s="998">
        <v>83</v>
      </c>
      <c r="E10" s="1011">
        <v>2</v>
      </c>
      <c r="F10" s="1568">
        <v>2</v>
      </c>
      <c r="G10" s="1011">
        <v>2</v>
      </c>
      <c r="H10" s="1568">
        <v>4</v>
      </c>
      <c r="I10" s="1568">
        <v>3</v>
      </c>
      <c r="J10" s="1006" t="s">
        <v>526</v>
      </c>
      <c r="L10"/>
    </row>
    <row r="11" spans="2:12" ht="24.75" hidden="1" thickTop="1" thickBot="1">
      <c r="B11" s="54" t="s">
        <v>1904</v>
      </c>
      <c r="C11" s="1045" t="s">
        <v>1465</v>
      </c>
      <c r="D11" s="998">
        <v>15</v>
      </c>
      <c r="E11" s="1011">
        <v>0</v>
      </c>
      <c r="F11" s="1568">
        <v>0</v>
      </c>
      <c r="G11" s="1011">
        <v>0</v>
      </c>
      <c r="H11" s="1568">
        <v>0</v>
      </c>
      <c r="I11" s="1568">
        <v>0</v>
      </c>
      <c r="J11" s="1006" t="s">
        <v>501</v>
      </c>
      <c r="L11"/>
    </row>
    <row r="12" spans="2:12" ht="24.75" thickTop="1" thickBot="1">
      <c r="B12" t="s">
        <v>1911</v>
      </c>
      <c r="C12" s="1045" t="s">
        <v>1861</v>
      </c>
      <c r="D12" s="998">
        <v>52</v>
      </c>
      <c r="E12" s="1711">
        <v>-3</v>
      </c>
      <c r="F12" s="1568">
        <v>2</v>
      </c>
      <c r="G12" s="1011">
        <v>3</v>
      </c>
      <c r="H12" s="1568">
        <v>2</v>
      </c>
      <c r="I12" s="1568">
        <v>0</v>
      </c>
      <c r="J12" s="1006" t="s">
        <v>1632</v>
      </c>
      <c r="L12"/>
    </row>
    <row r="13" spans="2:12" ht="24.75" hidden="1" thickTop="1" thickBot="1">
      <c r="B13" s="54"/>
      <c r="C13" s="1045" t="s">
        <v>1468</v>
      </c>
      <c r="D13" s="998">
        <v>2</v>
      </c>
      <c r="E13" s="1011">
        <v>4</v>
      </c>
      <c r="F13" s="1568">
        <v>2</v>
      </c>
      <c r="G13" s="1011">
        <v>3</v>
      </c>
      <c r="H13" s="1568">
        <v>3</v>
      </c>
      <c r="I13" s="1568">
        <v>2</v>
      </c>
      <c r="J13" s="1008" t="s">
        <v>132</v>
      </c>
      <c r="L13" s="54"/>
    </row>
    <row r="14" spans="2:12" ht="24" hidden="1" thickTop="1" thickBot="1">
      <c r="B14" s="54" t="s">
        <v>728</v>
      </c>
      <c r="C14" s="1045" t="s">
        <v>147</v>
      </c>
      <c r="D14" s="998">
        <v>8</v>
      </c>
      <c r="E14" s="1010">
        <v>4</v>
      </c>
      <c r="F14" s="1567">
        <v>2</v>
      </c>
      <c r="G14" s="1010">
        <v>2</v>
      </c>
      <c r="H14" s="1567">
        <v>2</v>
      </c>
      <c r="I14" s="1567">
        <v>0</v>
      </c>
      <c r="J14" s="1006" t="s">
        <v>503</v>
      </c>
      <c r="L14" s="54"/>
    </row>
    <row r="15" spans="2:12" ht="24" thickTop="1" thickBot="1">
      <c r="B15" s="54" t="s">
        <v>1912</v>
      </c>
      <c r="C15" s="1045" t="s">
        <v>1647</v>
      </c>
      <c r="D15" s="998">
        <v>55</v>
      </c>
      <c r="E15" s="1010">
        <v>0</v>
      </c>
      <c r="F15" s="1567">
        <v>0</v>
      </c>
      <c r="G15" s="1010">
        <v>3</v>
      </c>
      <c r="H15" s="1567">
        <v>4</v>
      </c>
      <c r="I15" s="1567">
        <v>2</v>
      </c>
      <c r="J15" s="1006" t="s">
        <v>1636</v>
      </c>
      <c r="L15"/>
    </row>
    <row r="16" spans="2:12" ht="24" thickTop="1" thickBot="1">
      <c r="B16" s="54"/>
      <c r="C16" s="1045" t="s">
        <v>148</v>
      </c>
      <c r="D16" s="998">
        <v>28</v>
      </c>
      <c r="E16" s="1010">
        <v>4</v>
      </c>
      <c r="F16" s="1567">
        <v>2</v>
      </c>
      <c r="G16" s="1010">
        <v>2</v>
      </c>
      <c r="H16" s="1567">
        <v>6</v>
      </c>
      <c r="I16" s="1567">
        <v>4</v>
      </c>
      <c r="J16" s="1006" t="s">
        <v>505</v>
      </c>
      <c r="L16" s="54"/>
    </row>
    <row r="17" spans="2:12" ht="24.75" thickTop="1" thickBot="1">
      <c r="B17" s="54" t="s">
        <v>1914</v>
      </c>
      <c r="C17" s="1045" t="s">
        <v>173</v>
      </c>
      <c r="D17" s="998">
        <v>85</v>
      </c>
      <c r="E17" s="1711">
        <v>-3</v>
      </c>
      <c r="F17" s="1568">
        <v>1</v>
      </c>
      <c r="G17" s="1011">
        <v>3</v>
      </c>
      <c r="H17" s="1568">
        <v>2</v>
      </c>
      <c r="I17" s="1568">
        <v>5</v>
      </c>
      <c r="J17" s="1006" t="s">
        <v>530</v>
      </c>
      <c r="L17"/>
    </row>
    <row r="18" spans="2:12" ht="24.75" thickTop="1" thickBot="1">
      <c r="C18" s="1045" t="s">
        <v>1485</v>
      </c>
      <c r="D18" s="998">
        <v>24</v>
      </c>
      <c r="E18" s="1011">
        <v>2</v>
      </c>
      <c r="F18" s="1568">
        <v>2</v>
      </c>
      <c r="G18" s="1011">
        <v>2</v>
      </c>
      <c r="H18" s="1568">
        <v>2</v>
      </c>
      <c r="I18" s="1568">
        <v>0</v>
      </c>
      <c r="J18" s="1006" t="s">
        <v>507</v>
      </c>
      <c r="L18"/>
    </row>
    <row r="19" spans="2:12" ht="24.75" thickTop="1" thickBot="1">
      <c r="B19" t="s">
        <v>1900</v>
      </c>
      <c r="C19" s="1045" t="s">
        <v>916</v>
      </c>
      <c r="D19" s="998">
        <v>4</v>
      </c>
      <c r="E19" s="1011">
        <v>4</v>
      </c>
      <c r="F19" s="1568">
        <v>3</v>
      </c>
      <c r="G19" s="1011">
        <v>3</v>
      </c>
      <c r="H19" s="1568">
        <v>1</v>
      </c>
      <c r="I19" s="1568">
        <v>0</v>
      </c>
      <c r="J19" s="1006" t="s">
        <v>134</v>
      </c>
      <c r="L19"/>
    </row>
    <row r="20" spans="2:12" ht="24.75" thickTop="1" thickBot="1">
      <c r="B20" s="54"/>
      <c r="C20" s="1045" t="s">
        <v>1874</v>
      </c>
      <c r="D20" s="998">
        <v>75</v>
      </c>
      <c r="E20" s="1011">
        <v>2</v>
      </c>
      <c r="F20" s="1568">
        <v>1</v>
      </c>
      <c r="G20" s="1011">
        <v>0</v>
      </c>
      <c r="H20" s="1568">
        <v>0</v>
      </c>
      <c r="I20" s="1568">
        <v>5</v>
      </c>
      <c r="J20" s="1006" t="s">
        <v>68</v>
      </c>
      <c r="L20" s="54"/>
    </row>
    <row r="21" spans="2:12" ht="24.75" thickTop="1" thickBot="1">
      <c r="B21" t="s">
        <v>1492</v>
      </c>
      <c r="C21" s="1045" t="s">
        <v>1490</v>
      </c>
      <c r="D21" s="998">
        <v>60</v>
      </c>
      <c r="E21" s="1011">
        <v>0</v>
      </c>
      <c r="F21" s="1568">
        <v>0</v>
      </c>
      <c r="G21" s="1011">
        <v>3</v>
      </c>
      <c r="H21" s="1568">
        <v>2</v>
      </c>
      <c r="I21" s="1568">
        <v>4</v>
      </c>
      <c r="J21" s="1006" t="s">
        <v>134</v>
      </c>
      <c r="L21"/>
    </row>
    <row r="22" spans="2:12" ht="24" thickTop="1" thickBot="1">
      <c r="B22" s="54" t="s">
        <v>1908</v>
      </c>
      <c r="C22" s="1045" t="s">
        <v>151</v>
      </c>
      <c r="D22" s="998">
        <v>42</v>
      </c>
      <c r="E22" s="1010">
        <v>4</v>
      </c>
      <c r="F22" s="1567">
        <v>2</v>
      </c>
      <c r="G22" s="1010">
        <v>3</v>
      </c>
      <c r="H22" s="1567">
        <v>2</v>
      </c>
      <c r="I22" s="1567"/>
      <c r="J22" s="1008" t="s">
        <v>53</v>
      </c>
      <c r="L22"/>
    </row>
    <row r="23" spans="2:12" ht="24.75" thickTop="1" thickBot="1">
      <c r="B23" s="54"/>
      <c r="C23" s="1045" t="s">
        <v>152</v>
      </c>
      <c r="D23" s="998">
        <v>58</v>
      </c>
      <c r="E23" s="1011">
        <v>0</v>
      </c>
      <c r="F23" s="1568">
        <v>0</v>
      </c>
      <c r="G23" s="1011">
        <v>3</v>
      </c>
      <c r="H23" s="1568">
        <v>3</v>
      </c>
      <c r="I23" s="1568">
        <v>0</v>
      </c>
      <c r="J23" s="1006" t="s">
        <v>47</v>
      </c>
      <c r="L23" s="54"/>
    </row>
    <row r="24" spans="2:12" ht="24.75" thickTop="1" thickBot="1">
      <c r="B24" s="54" t="s">
        <v>1905</v>
      </c>
      <c r="C24" s="1045" t="s">
        <v>153</v>
      </c>
      <c r="D24" s="998">
        <v>33</v>
      </c>
      <c r="E24" s="1011">
        <v>3</v>
      </c>
      <c r="F24" s="1568">
        <v>3</v>
      </c>
      <c r="G24" s="1711">
        <v>-2</v>
      </c>
      <c r="H24" s="1568">
        <v>1</v>
      </c>
      <c r="I24" s="1568"/>
      <c r="J24" s="1006" t="s">
        <v>135</v>
      </c>
      <c r="L24" s="54"/>
    </row>
    <row r="25" spans="2:12" ht="33" thickTop="1" thickBot="1">
      <c r="B25" s="1050" t="s">
        <v>1915</v>
      </c>
      <c r="C25" s="1045" t="s">
        <v>155</v>
      </c>
      <c r="D25" s="998">
        <v>5</v>
      </c>
      <c r="E25" s="1711">
        <v>-2</v>
      </c>
      <c r="F25" s="1568">
        <v>2</v>
      </c>
      <c r="G25" s="1011">
        <v>2</v>
      </c>
      <c r="H25" s="1568">
        <v>2</v>
      </c>
      <c r="I25" s="1568">
        <v>0</v>
      </c>
      <c r="J25" s="1008" t="s">
        <v>509</v>
      </c>
      <c r="L25" s="54"/>
    </row>
    <row r="26" spans="2:12" ht="24.75" thickTop="1" thickBot="1">
      <c r="B26" s="54" t="s">
        <v>1916</v>
      </c>
      <c r="C26" s="1045" t="s">
        <v>156</v>
      </c>
      <c r="D26" s="998">
        <v>7</v>
      </c>
      <c r="E26" s="1011">
        <v>0</v>
      </c>
      <c r="F26" s="1568">
        <v>0</v>
      </c>
      <c r="G26" s="1011">
        <v>0</v>
      </c>
      <c r="H26" s="1568">
        <v>0</v>
      </c>
      <c r="I26" s="1568">
        <v>0</v>
      </c>
      <c r="J26" s="1006" t="s">
        <v>57</v>
      </c>
      <c r="L26" s="54"/>
    </row>
    <row r="27" spans="2:12" ht="33" thickTop="1" thickBot="1">
      <c r="B27" s="1050" t="s">
        <v>1913</v>
      </c>
      <c r="C27" s="1045" t="s">
        <v>1519</v>
      </c>
      <c r="D27" s="998">
        <v>77</v>
      </c>
      <c r="E27" s="1011">
        <v>0</v>
      </c>
      <c r="F27" s="1568">
        <v>0</v>
      </c>
      <c r="G27" s="1711">
        <v>-2</v>
      </c>
      <c r="H27" s="1568">
        <v>2</v>
      </c>
      <c r="I27" s="1568">
        <v>5</v>
      </c>
      <c r="J27" s="1006" t="s">
        <v>137</v>
      </c>
      <c r="L27" s="54"/>
    </row>
    <row r="28" spans="2:12" ht="24.75" thickTop="1" thickBot="1">
      <c r="C28" s="1045" t="s">
        <v>1521</v>
      </c>
      <c r="D28" s="998">
        <v>1</v>
      </c>
      <c r="E28" s="1711">
        <v>-2</v>
      </c>
      <c r="F28" s="1568">
        <v>2</v>
      </c>
      <c r="G28" s="1011">
        <v>1</v>
      </c>
      <c r="H28" s="1568">
        <v>2</v>
      </c>
      <c r="I28" s="1568">
        <v>0</v>
      </c>
      <c r="J28" s="1008" t="s">
        <v>50</v>
      </c>
      <c r="L28"/>
    </row>
    <row r="29" spans="2:12" ht="24.75" thickTop="1" thickBot="1">
      <c r="B29" s="54" t="s">
        <v>1910</v>
      </c>
      <c r="C29" s="1045" t="s">
        <v>157</v>
      </c>
      <c r="D29" s="998">
        <v>49</v>
      </c>
      <c r="E29" s="1011">
        <v>0</v>
      </c>
      <c r="F29" s="1568">
        <v>0</v>
      </c>
      <c r="G29" s="1011">
        <v>4</v>
      </c>
      <c r="H29" s="1568">
        <v>3</v>
      </c>
      <c r="I29" s="1568">
        <v>2</v>
      </c>
      <c r="J29" s="1006" t="s">
        <v>64</v>
      </c>
      <c r="L29" s="634"/>
    </row>
    <row r="30" spans="2:12" ht="24.75" thickTop="1" thickBot="1">
      <c r="B30" s="54" t="s">
        <v>1524</v>
      </c>
      <c r="C30" s="1045" t="s">
        <v>158</v>
      </c>
      <c r="D30" s="998">
        <v>23</v>
      </c>
      <c r="E30" s="1711">
        <v>-2</v>
      </c>
      <c r="F30" s="1568">
        <v>2</v>
      </c>
      <c r="G30" s="1711">
        <v>-2</v>
      </c>
      <c r="H30" s="1568">
        <v>2</v>
      </c>
      <c r="I30" s="1568"/>
      <c r="J30" s="1006" t="s">
        <v>511</v>
      </c>
      <c r="L30" s="54"/>
    </row>
    <row r="31" spans="2:12" ht="24.75" thickTop="1" thickBot="1">
      <c r="B31" s="54" t="s">
        <v>1907</v>
      </c>
      <c r="C31" s="1045" t="s">
        <v>159</v>
      </c>
      <c r="D31" s="998">
        <v>41</v>
      </c>
      <c r="E31" s="1711">
        <v>-2</v>
      </c>
      <c r="F31" s="1568">
        <v>2</v>
      </c>
      <c r="G31" s="1711">
        <v>-2</v>
      </c>
      <c r="H31" s="1568">
        <v>2</v>
      </c>
      <c r="I31" s="1568">
        <v>0</v>
      </c>
      <c r="J31" s="1006" t="s">
        <v>513</v>
      </c>
      <c r="L31" s="54"/>
    </row>
    <row r="32" spans="2:12" ht="24.75" thickTop="1" thickBot="1">
      <c r="C32" s="1045" t="s">
        <v>1525</v>
      </c>
      <c r="D32" s="998">
        <v>32</v>
      </c>
      <c r="E32" s="1011">
        <v>5</v>
      </c>
      <c r="F32" s="1568">
        <v>2</v>
      </c>
      <c r="G32" s="1011">
        <v>2</v>
      </c>
      <c r="H32" s="1568">
        <v>2</v>
      </c>
      <c r="I32" s="1568">
        <v>6</v>
      </c>
      <c r="J32" s="1006" t="s">
        <v>43</v>
      </c>
      <c r="L32"/>
    </row>
    <row r="33" spans="2:15" ht="24.75" thickTop="1" thickBot="1">
      <c r="B33" t="s">
        <v>1535</v>
      </c>
      <c r="C33" s="1045" t="s">
        <v>161</v>
      </c>
      <c r="D33" s="998">
        <v>9</v>
      </c>
      <c r="E33" s="1010">
        <v>2</v>
      </c>
      <c r="F33" s="1567">
        <v>8</v>
      </c>
      <c r="G33" s="1010">
        <v>2</v>
      </c>
      <c r="H33" s="1568">
        <v>6</v>
      </c>
      <c r="I33" s="1567">
        <v>3</v>
      </c>
      <c r="J33" s="1008" t="s">
        <v>515</v>
      </c>
      <c r="L33"/>
    </row>
    <row r="34" spans="2:15" ht="24.75" thickTop="1" thickBot="1">
      <c r="B34" s="54"/>
      <c r="C34" s="1045" t="s">
        <v>1536</v>
      </c>
      <c r="D34" s="998">
        <v>26</v>
      </c>
      <c r="E34" s="1011">
        <v>0</v>
      </c>
      <c r="F34" s="1568">
        <v>0</v>
      </c>
      <c r="G34" s="1011">
        <v>4</v>
      </c>
      <c r="H34" s="1568">
        <v>3</v>
      </c>
      <c r="I34" s="1568">
        <v>3</v>
      </c>
      <c r="J34" s="1006" t="s">
        <v>59</v>
      </c>
      <c r="L34" s="54"/>
    </row>
    <row r="35" spans="2:15" ht="24" thickTop="1" thickBot="1">
      <c r="B35" s="54" t="s">
        <v>1901</v>
      </c>
      <c r="C35" s="1045" t="s">
        <v>162</v>
      </c>
      <c r="D35" s="998">
        <v>10</v>
      </c>
      <c r="E35" s="1010">
        <v>4</v>
      </c>
      <c r="F35" s="1567">
        <v>1</v>
      </c>
      <c r="G35" s="1010">
        <v>3</v>
      </c>
      <c r="H35" s="1567">
        <v>2</v>
      </c>
      <c r="I35" s="1567">
        <v>4</v>
      </c>
      <c r="J35" s="1006" t="s">
        <v>56</v>
      </c>
      <c r="L35" s="54"/>
    </row>
    <row r="36" spans="2:15" ht="24.75" thickTop="1" thickBot="1">
      <c r="B36" s="54" t="s">
        <v>1903</v>
      </c>
      <c r="C36" s="1045" t="s">
        <v>917</v>
      </c>
      <c r="D36" s="998">
        <v>13</v>
      </c>
      <c r="E36" s="1711">
        <v>-2</v>
      </c>
      <c r="F36" s="1568">
        <v>2</v>
      </c>
      <c r="G36" s="1011">
        <v>0</v>
      </c>
      <c r="H36" s="1568">
        <v>0</v>
      </c>
      <c r="I36" s="1568">
        <v>0</v>
      </c>
      <c r="J36" s="1006" t="s">
        <v>61</v>
      </c>
      <c r="L36"/>
    </row>
    <row r="37" spans="2:15" ht="24.75" thickTop="1" thickBot="1">
      <c r="B37" s="54"/>
      <c r="C37" s="1045" t="s">
        <v>925</v>
      </c>
      <c r="D37" s="998">
        <v>72</v>
      </c>
      <c r="E37" s="1011">
        <v>0</v>
      </c>
      <c r="F37" s="1568">
        <v>0</v>
      </c>
      <c r="G37" s="1011">
        <v>0</v>
      </c>
      <c r="H37" s="1568">
        <v>0</v>
      </c>
      <c r="I37" s="1568">
        <v>4</v>
      </c>
      <c r="J37" s="1006" t="s">
        <v>520</v>
      </c>
      <c r="L37" s="54"/>
    </row>
    <row r="38" spans="2:15" ht="24.75" thickTop="1" thickBot="1">
      <c r="B38" s="54" t="s">
        <v>1906</v>
      </c>
      <c r="C38" s="1045" t="s">
        <v>163</v>
      </c>
      <c r="D38" s="998">
        <v>35</v>
      </c>
      <c r="E38" s="1011">
        <v>4</v>
      </c>
      <c r="F38" s="1568">
        <v>1</v>
      </c>
      <c r="G38" s="1011">
        <v>3</v>
      </c>
      <c r="H38" s="1568">
        <v>2</v>
      </c>
      <c r="I38" s="1568">
        <v>2</v>
      </c>
      <c r="J38" s="1008" t="s">
        <v>139</v>
      </c>
      <c r="L38" s="54"/>
    </row>
    <row r="39" spans="2:15" ht="24" thickTop="1" thickBot="1">
      <c r="B39" s="54" t="s">
        <v>1902</v>
      </c>
      <c r="C39" s="1045" t="s">
        <v>1872</v>
      </c>
      <c r="D39" s="998">
        <v>12</v>
      </c>
      <c r="E39" s="1010">
        <v>0</v>
      </c>
      <c r="F39" s="1567">
        <v>0</v>
      </c>
      <c r="G39" s="1010">
        <v>4</v>
      </c>
      <c r="H39" s="1567">
        <v>2</v>
      </c>
      <c r="I39" s="1567"/>
      <c r="J39" s="1006" t="s">
        <v>519</v>
      </c>
      <c r="L39" s="54"/>
    </row>
    <row r="40" spans="2:15" ht="24.75" thickTop="1" thickBot="1">
      <c r="B40" s="54"/>
      <c r="C40" s="1045" t="s">
        <v>171</v>
      </c>
      <c r="D40" s="998">
        <v>82</v>
      </c>
      <c r="E40" s="1011">
        <v>2</v>
      </c>
      <c r="F40" s="1568">
        <v>3</v>
      </c>
      <c r="G40" s="1011">
        <v>2</v>
      </c>
      <c r="H40" s="1568">
        <v>3</v>
      </c>
      <c r="I40" s="1568">
        <v>0</v>
      </c>
      <c r="J40" s="1006" t="s">
        <v>527</v>
      </c>
      <c r="L40" s="54"/>
    </row>
    <row r="41" spans="2:15" ht="24.75" thickTop="1" thickBot="1">
      <c r="C41" s="1045" t="s">
        <v>1550</v>
      </c>
      <c r="D41" s="998">
        <v>76</v>
      </c>
      <c r="E41" s="1711">
        <v>-2</v>
      </c>
      <c r="F41" s="1568">
        <v>2</v>
      </c>
      <c r="G41" s="1011">
        <v>3</v>
      </c>
      <c r="H41" s="1568">
        <v>2</v>
      </c>
      <c r="I41" s="1568">
        <v>6</v>
      </c>
      <c r="J41" s="1006" t="s">
        <v>523</v>
      </c>
      <c r="L41"/>
    </row>
    <row r="42" spans="2:15" ht="24.75" thickTop="1" thickBot="1">
      <c r="C42" s="869"/>
      <c r="D42" s="870"/>
      <c r="E42" s="1560"/>
      <c r="F42" s="1569"/>
      <c r="G42" s="1561"/>
      <c r="H42" s="1570"/>
      <c r="I42" s="1570"/>
      <c r="L42" s="54"/>
    </row>
    <row r="43" spans="2:15" ht="24.75" thickTop="1" thickBot="1">
      <c r="C43" s="1058" t="s">
        <v>902</v>
      </c>
      <c r="D43" s="998">
        <v>21</v>
      </c>
      <c r="E43" s="1562">
        <v>4</v>
      </c>
      <c r="F43" s="1571">
        <v>3</v>
      </c>
      <c r="G43" s="1713">
        <v>-2</v>
      </c>
      <c r="H43" s="1571">
        <v>2</v>
      </c>
      <c r="I43" s="1571">
        <v>0</v>
      </c>
      <c r="J43" s="1069" t="s">
        <v>82</v>
      </c>
      <c r="K43" s="1">
        <v>1</v>
      </c>
      <c r="L43" s="1">
        <v>2</v>
      </c>
      <c r="M43" s="1">
        <v>3</v>
      </c>
      <c r="N43" s="1">
        <v>4</v>
      </c>
      <c r="O43" s="1" t="s">
        <v>77</v>
      </c>
    </row>
    <row r="44" spans="2:15" ht="24.75" thickTop="1" thickBot="1">
      <c r="C44" s="1059" t="s">
        <v>907</v>
      </c>
      <c r="D44" s="998">
        <v>40</v>
      </c>
      <c r="E44" s="1562">
        <v>0</v>
      </c>
      <c r="F44" s="1571">
        <v>0</v>
      </c>
      <c r="G44" s="1562">
        <v>2</v>
      </c>
      <c r="H44" s="1571">
        <v>2</v>
      </c>
      <c r="I44" s="1571">
        <v>4</v>
      </c>
      <c r="J44" s="1723" t="s">
        <v>114</v>
      </c>
      <c r="K44" s="869"/>
      <c r="L44" s="870"/>
      <c r="M44" s="871"/>
      <c r="N44" s="693"/>
      <c r="O44" s="872"/>
    </row>
    <row r="45" spans="2:15" ht="24.75" thickTop="1" thickBot="1">
      <c r="C45" s="1060" t="s">
        <v>176</v>
      </c>
      <c r="D45" s="998">
        <v>42</v>
      </c>
      <c r="E45" s="1562">
        <v>0</v>
      </c>
      <c r="F45" s="1571">
        <v>0</v>
      </c>
      <c r="G45" s="1562">
        <v>2</v>
      </c>
      <c r="H45" s="1571">
        <v>3</v>
      </c>
      <c r="I45" s="1571">
        <v>4</v>
      </c>
      <c r="J45" s="1724" t="s">
        <v>83</v>
      </c>
      <c r="K45" s="873"/>
      <c r="L45" s="877"/>
      <c r="M45" s="24"/>
    </row>
    <row r="46" spans="2:15" ht="24.75" thickTop="1" thickBot="1">
      <c r="C46" s="1061" t="s">
        <v>1553</v>
      </c>
      <c r="D46" s="998">
        <v>15</v>
      </c>
      <c r="E46" s="1712">
        <v>2</v>
      </c>
      <c r="F46" s="1571">
        <v>2</v>
      </c>
      <c r="G46" s="1562">
        <v>0</v>
      </c>
      <c r="H46" s="1571">
        <v>0</v>
      </c>
      <c r="I46" s="1571">
        <v>0</v>
      </c>
      <c r="J46" s="1067" t="s">
        <v>117</v>
      </c>
      <c r="K46" s="873"/>
      <c r="L46" s="878"/>
      <c r="M46" s="999"/>
    </row>
    <row r="47" spans="2:15" ht="24.75" thickTop="1" thickBot="1">
      <c r="C47" s="1062" t="s">
        <v>178</v>
      </c>
      <c r="D47" s="998">
        <v>9</v>
      </c>
      <c r="E47" s="1713">
        <v>-2</v>
      </c>
      <c r="F47" s="1571">
        <v>1</v>
      </c>
      <c r="G47" s="1713">
        <v>-2</v>
      </c>
      <c r="H47" s="1571">
        <v>1</v>
      </c>
      <c r="I47" s="1571">
        <v>0</v>
      </c>
      <c r="J47" s="1066" t="s">
        <v>561</v>
      </c>
      <c r="K47" s="873"/>
      <c r="L47" s="879"/>
      <c r="M47" s="999"/>
    </row>
    <row r="48" spans="2:15" ht="24.75" thickTop="1" thickBot="1">
      <c r="C48" s="1059" t="s">
        <v>1555</v>
      </c>
      <c r="D48" s="998">
        <v>4</v>
      </c>
      <c r="E48" s="1562">
        <v>3</v>
      </c>
      <c r="F48" s="1571">
        <v>2</v>
      </c>
      <c r="G48" s="1562">
        <v>3</v>
      </c>
      <c r="H48" s="1571">
        <v>3</v>
      </c>
      <c r="I48" s="1571">
        <v>0</v>
      </c>
      <c r="J48" s="1723" t="s">
        <v>70</v>
      </c>
      <c r="K48" s="873"/>
      <c r="L48" s="876"/>
      <c r="M48" s="24"/>
    </row>
    <row r="49" spans="2:13" ht="24.75" thickTop="1" thickBot="1">
      <c r="C49" s="1059" t="s">
        <v>198</v>
      </c>
      <c r="D49" s="998">
        <v>49</v>
      </c>
      <c r="E49" s="1562">
        <v>5</v>
      </c>
      <c r="F49" s="1571">
        <v>1</v>
      </c>
      <c r="G49" s="1562">
        <v>4</v>
      </c>
      <c r="H49" s="1571">
        <v>1</v>
      </c>
      <c r="I49" s="1571">
        <v>4</v>
      </c>
      <c r="J49" s="1723" t="s">
        <v>74</v>
      </c>
      <c r="K49" s="873"/>
      <c r="L49" s="876"/>
      <c r="M49" s="24"/>
    </row>
    <row r="50" spans="2:13" ht="24.75" thickTop="1" thickBot="1">
      <c r="C50" s="1059" t="s">
        <v>1557</v>
      </c>
      <c r="D50" s="998">
        <v>23</v>
      </c>
      <c r="E50" s="1713">
        <v>-2</v>
      </c>
      <c r="F50" s="1571">
        <v>2</v>
      </c>
      <c r="G50" s="1562">
        <v>2</v>
      </c>
      <c r="H50" s="1571">
        <v>2</v>
      </c>
      <c r="I50" s="1571">
        <v>0</v>
      </c>
      <c r="J50" s="1723" t="s">
        <v>78</v>
      </c>
      <c r="K50" s="873"/>
      <c r="L50" s="876"/>
      <c r="M50" s="24"/>
    </row>
    <row r="51" spans="2:13" ht="24.75" thickTop="1" thickBot="1">
      <c r="C51" s="1060" t="s">
        <v>180</v>
      </c>
      <c r="D51" s="998">
        <v>29</v>
      </c>
      <c r="E51" s="1562">
        <v>0</v>
      </c>
      <c r="F51" s="1571">
        <v>0</v>
      </c>
      <c r="G51" s="1562">
        <v>0</v>
      </c>
      <c r="H51" s="1571">
        <v>0</v>
      </c>
      <c r="I51" s="1571">
        <v>2</v>
      </c>
      <c r="J51" s="1724" t="s">
        <v>563</v>
      </c>
      <c r="K51" s="873"/>
      <c r="L51" s="877"/>
      <c r="M51" s="24"/>
    </row>
    <row r="52" spans="2:13" ht="24.75" thickTop="1" thickBot="1">
      <c r="C52" s="1062" t="s">
        <v>181</v>
      </c>
      <c r="D52" s="998">
        <v>27</v>
      </c>
      <c r="E52" s="1713">
        <v>4</v>
      </c>
      <c r="F52" s="1571">
        <v>1</v>
      </c>
      <c r="G52" s="1562">
        <v>4</v>
      </c>
      <c r="H52" s="1571">
        <v>1</v>
      </c>
      <c r="I52" s="1571">
        <v>0</v>
      </c>
      <c r="J52" s="1066" t="s">
        <v>564</v>
      </c>
      <c r="K52" s="873"/>
      <c r="L52" s="879"/>
      <c r="M52" s="24"/>
    </row>
    <row r="53" spans="2:13" ht="24.75" thickTop="1" thickBot="1">
      <c r="C53" s="1059" t="s">
        <v>183</v>
      </c>
      <c r="D53" s="998">
        <v>8</v>
      </c>
      <c r="E53" s="1713">
        <v>-2</v>
      </c>
      <c r="F53" s="1571">
        <v>1</v>
      </c>
      <c r="G53" s="1562">
        <v>0</v>
      </c>
      <c r="H53" s="1571">
        <v>0</v>
      </c>
      <c r="I53" s="1571">
        <v>0</v>
      </c>
      <c r="J53" s="1723" t="s">
        <v>567</v>
      </c>
      <c r="K53" s="873"/>
      <c r="L53" s="876"/>
      <c r="M53" s="24"/>
    </row>
    <row r="54" spans="2:13" ht="24.75" thickTop="1" thickBot="1">
      <c r="C54" s="1060" t="s">
        <v>199</v>
      </c>
      <c r="D54" s="998">
        <v>51</v>
      </c>
      <c r="E54" s="1562">
        <v>2</v>
      </c>
      <c r="F54" s="1571">
        <v>2</v>
      </c>
      <c r="G54" s="1562">
        <v>0</v>
      </c>
      <c r="H54" s="1571">
        <v>0</v>
      </c>
      <c r="I54" s="1571">
        <v>0</v>
      </c>
      <c r="J54" s="1724" t="s">
        <v>585</v>
      </c>
      <c r="K54" s="873"/>
      <c r="L54" s="877"/>
      <c r="M54" s="24"/>
    </row>
    <row r="55" spans="2:13" ht="24.75" thickTop="1" thickBot="1">
      <c r="B55" s="22" t="s">
        <v>68</v>
      </c>
      <c r="C55" s="1058" t="s">
        <v>1866</v>
      </c>
      <c r="D55" s="998">
        <v>56</v>
      </c>
      <c r="E55" s="1562">
        <v>3</v>
      </c>
      <c r="F55" s="1571">
        <v>1</v>
      </c>
      <c r="G55" s="1562">
        <v>3</v>
      </c>
      <c r="H55" s="1571">
        <v>3</v>
      </c>
      <c r="I55" s="1571">
        <v>3</v>
      </c>
      <c r="J55" s="1069" t="s">
        <v>579</v>
      </c>
      <c r="K55" s="873"/>
      <c r="L55" s="874"/>
      <c r="M55" s="24"/>
    </row>
    <row r="56" spans="2:13" ht="24.75" thickTop="1" thickBot="1">
      <c r="C56" s="1062" t="s">
        <v>909</v>
      </c>
      <c r="D56" s="998">
        <v>50</v>
      </c>
      <c r="E56" s="1562">
        <v>2</v>
      </c>
      <c r="F56" s="1571">
        <v>3</v>
      </c>
      <c r="G56" s="1562">
        <v>3</v>
      </c>
      <c r="H56" s="1571">
        <v>2</v>
      </c>
      <c r="I56" s="1571">
        <v>2</v>
      </c>
      <c r="J56" s="1066" t="s">
        <v>586</v>
      </c>
      <c r="K56" s="873"/>
      <c r="L56" s="879"/>
      <c r="M56" s="24"/>
    </row>
    <row r="57" spans="2:13" ht="24.75" thickTop="1" thickBot="1">
      <c r="C57" s="1059" t="s">
        <v>1561</v>
      </c>
      <c r="D57" s="998">
        <v>33</v>
      </c>
      <c r="E57" s="1562">
        <v>0</v>
      </c>
      <c r="F57" s="1571">
        <v>0</v>
      </c>
      <c r="G57" s="1562">
        <v>2</v>
      </c>
      <c r="H57" s="1571">
        <v>2</v>
      </c>
      <c r="I57" s="1571">
        <v>1</v>
      </c>
      <c r="J57" s="1723" t="s">
        <v>567</v>
      </c>
      <c r="K57" s="873"/>
      <c r="L57" s="876"/>
      <c r="M57" s="24"/>
    </row>
    <row r="58" spans="2:13" ht="24.75" thickTop="1" thickBot="1">
      <c r="C58" s="1058" t="s">
        <v>906</v>
      </c>
      <c r="D58" s="998">
        <v>38</v>
      </c>
      <c r="E58" s="1562">
        <v>0</v>
      </c>
      <c r="F58" s="1571">
        <v>0</v>
      </c>
      <c r="G58" s="1562">
        <v>3</v>
      </c>
      <c r="H58" s="1571">
        <v>2</v>
      </c>
      <c r="I58" s="1571">
        <v>2</v>
      </c>
      <c r="J58" s="1069" t="s">
        <v>72</v>
      </c>
      <c r="K58" s="873"/>
      <c r="L58" s="874"/>
      <c r="M58" s="24"/>
    </row>
    <row r="59" spans="2:13" ht="24.75" thickTop="1" thickBot="1">
      <c r="C59" s="1058" t="s">
        <v>203</v>
      </c>
      <c r="D59" s="998">
        <v>52</v>
      </c>
      <c r="E59" s="1713">
        <v>-2</v>
      </c>
      <c r="F59" s="1571">
        <v>2</v>
      </c>
      <c r="G59" s="1562">
        <v>0</v>
      </c>
      <c r="H59" s="1571">
        <v>0</v>
      </c>
      <c r="I59" s="1571">
        <v>6</v>
      </c>
      <c r="J59" s="1069" t="s">
        <v>116</v>
      </c>
      <c r="K59" s="873"/>
      <c r="L59" s="874"/>
      <c r="M59" s="24"/>
    </row>
    <row r="60" spans="2:13" ht="24.75" hidden="1" thickTop="1" thickBot="1">
      <c r="C60" s="1061" t="s">
        <v>1564</v>
      </c>
      <c r="D60" s="998">
        <v>18</v>
      </c>
      <c r="E60" s="1562">
        <v>4</v>
      </c>
      <c r="F60" s="1571">
        <v>2</v>
      </c>
      <c r="G60" s="1562">
        <v>2</v>
      </c>
      <c r="H60" s="1571">
        <v>2</v>
      </c>
      <c r="I60" s="1571">
        <v>4</v>
      </c>
      <c r="J60" s="1067" t="s">
        <v>117</v>
      </c>
      <c r="K60" s="873"/>
      <c r="L60" s="878"/>
      <c r="M60" s="999"/>
    </row>
    <row r="61" spans="2:13" ht="24.75" hidden="1" thickTop="1" thickBot="1">
      <c r="C61" s="1058" t="s">
        <v>186</v>
      </c>
      <c r="D61" s="998">
        <v>2</v>
      </c>
      <c r="E61" s="1713">
        <v>-4</v>
      </c>
      <c r="F61" s="1571">
        <v>1</v>
      </c>
      <c r="G61" s="1713">
        <v>-3</v>
      </c>
      <c r="H61" s="1571">
        <v>1</v>
      </c>
      <c r="I61" s="1571">
        <v>0</v>
      </c>
      <c r="J61" s="1069" t="s">
        <v>119</v>
      </c>
      <c r="K61" s="873"/>
      <c r="L61" s="874"/>
      <c r="M61" s="24"/>
    </row>
    <row r="62" spans="2:13" ht="24.75" thickTop="1" thickBot="1">
      <c r="C62" s="880" t="s">
        <v>201</v>
      </c>
      <c r="D62" s="998" t="s">
        <v>908</v>
      </c>
      <c r="E62" s="1562">
        <v>0</v>
      </c>
      <c r="F62" s="1571">
        <v>0</v>
      </c>
      <c r="G62" s="1562">
        <v>5</v>
      </c>
      <c r="H62" s="1571">
        <v>2</v>
      </c>
      <c r="I62" s="1571">
        <v>4</v>
      </c>
      <c r="J62" s="1725" t="s">
        <v>587</v>
      </c>
      <c r="K62" s="880"/>
      <c r="L62" s="881"/>
      <c r="M62" s="24"/>
    </row>
    <row r="63" spans="2:13" ht="24.75" thickTop="1" thickBot="1">
      <c r="C63" s="1062" t="s">
        <v>1865</v>
      </c>
      <c r="D63" s="998">
        <v>10</v>
      </c>
      <c r="E63" s="1562">
        <v>4</v>
      </c>
      <c r="F63" s="1571">
        <v>2</v>
      </c>
      <c r="G63" s="1562">
        <v>3</v>
      </c>
      <c r="H63" s="1571">
        <v>2</v>
      </c>
      <c r="I63" s="1571">
        <v>8</v>
      </c>
      <c r="J63" s="1066" t="s">
        <v>80</v>
      </c>
      <c r="K63" s="873"/>
      <c r="L63" s="879"/>
      <c r="M63" s="24"/>
    </row>
    <row r="64" spans="2:13" ht="24.75" thickTop="1" thickBot="1">
      <c r="C64" s="1058" t="s">
        <v>202</v>
      </c>
      <c r="D64" s="998" t="s">
        <v>908</v>
      </c>
      <c r="E64" s="1562">
        <v>4</v>
      </c>
      <c r="F64" s="1571">
        <v>2</v>
      </c>
      <c r="G64" s="1562">
        <v>0</v>
      </c>
      <c r="H64" s="1571">
        <v>0</v>
      </c>
      <c r="I64" s="1571">
        <v>0</v>
      </c>
      <c r="J64" s="1069" t="s">
        <v>588</v>
      </c>
      <c r="K64" s="873"/>
      <c r="L64" s="874"/>
      <c r="M64" s="24"/>
    </row>
    <row r="65" spans="3:13" ht="24.75" hidden="1" thickTop="1" thickBot="1">
      <c r="C65" s="1063" t="s">
        <v>903</v>
      </c>
      <c r="D65" s="998">
        <v>22</v>
      </c>
      <c r="E65" s="1562">
        <v>5</v>
      </c>
      <c r="F65" s="1571">
        <v>2</v>
      </c>
      <c r="G65" s="1562">
        <v>3</v>
      </c>
      <c r="H65" s="1571">
        <v>3</v>
      </c>
      <c r="I65" s="1571">
        <v>3</v>
      </c>
      <c r="J65" s="1068" t="s">
        <v>569</v>
      </c>
      <c r="K65" s="882"/>
      <c r="L65" s="883"/>
      <c r="M65" s="999"/>
    </row>
    <row r="66" spans="3:13" ht="24.75" hidden="1" thickTop="1" thickBot="1">
      <c r="C66" s="1063" t="s">
        <v>1572</v>
      </c>
      <c r="D66" s="998">
        <v>20</v>
      </c>
      <c r="E66" s="1713">
        <v>-2</v>
      </c>
      <c r="F66" s="1571">
        <v>2</v>
      </c>
      <c r="G66" s="1713">
        <v>-2</v>
      </c>
      <c r="H66" s="1571">
        <v>2</v>
      </c>
      <c r="I66" s="1571">
        <v>0</v>
      </c>
      <c r="J66" s="1068" t="s">
        <v>124</v>
      </c>
      <c r="K66" s="882"/>
      <c r="L66" s="883"/>
      <c r="M66" s="24"/>
    </row>
    <row r="67" spans="3:13" ht="24.75" thickTop="1" thickBot="1">
      <c r="C67" s="1061" t="s">
        <v>1575</v>
      </c>
      <c r="D67" s="998">
        <v>16</v>
      </c>
      <c r="E67" s="1713">
        <v>-2</v>
      </c>
      <c r="F67" s="1571">
        <v>2</v>
      </c>
      <c r="G67" s="1713">
        <v>-3</v>
      </c>
      <c r="H67" s="1571">
        <v>2</v>
      </c>
      <c r="I67" s="1571">
        <v>0</v>
      </c>
      <c r="J67" s="1067" t="s">
        <v>76</v>
      </c>
      <c r="K67" s="873"/>
      <c r="L67" s="878"/>
      <c r="M67" s="999"/>
    </row>
    <row r="68" spans="3:13" ht="24.75" hidden="1" thickTop="1" thickBot="1">
      <c r="C68" s="1058" t="s">
        <v>189</v>
      </c>
      <c r="D68" s="998">
        <v>3</v>
      </c>
      <c r="E68" s="1562"/>
      <c r="F68" s="1571"/>
      <c r="G68" s="1562"/>
      <c r="H68" s="1571">
        <v>0</v>
      </c>
      <c r="I68" s="1571">
        <v>0</v>
      </c>
      <c r="J68" s="1069" t="s">
        <v>571</v>
      </c>
      <c r="K68" s="873"/>
      <c r="L68" s="874"/>
      <c r="M68" s="24"/>
    </row>
    <row r="69" spans="3:13" ht="24.75" thickTop="1" thickBot="1">
      <c r="C69" s="1060" t="s">
        <v>191</v>
      </c>
      <c r="D69" s="998">
        <v>28</v>
      </c>
      <c r="E69" s="1713">
        <v>-2</v>
      </c>
      <c r="F69" s="1571">
        <v>2</v>
      </c>
      <c r="G69" s="1562">
        <v>3</v>
      </c>
      <c r="H69" s="1571">
        <v>2</v>
      </c>
      <c r="I69" s="1571">
        <v>2</v>
      </c>
      <c r="J69" s="1724" t="s">
        <v>81</v>
      </c>
      <c r="K69" s="873"/>
      <c r="L69" s="877"/>
      <c r="M69" s="24"/>
    </row>
    <row r="70" spans="3:13" ht="24.75" thickTop="1" thickBot="1">
      <c r="C70" s="1062" t="s">
        <v>2194</v>
      </c>
      <c r="D70" s="998"/>
      <c r="E70" s="1413">
        <v>-3</v>
      </c>
      <c r="F70" s="1415">
        <v>3</v>
      </c>
      <c r="G70" s="1413">
        <v>3</v>
      </c>
      <c r="H70" s="1415">
        <v>3</v>
      </c>
      <c r="I70" s="1416">
        <v>6</v>
      </c>
      <c r="J70" s="1722" t="s">
        <v>2196</v>
      </c>
      <c r="K70" s="873"/>
      <c r="L70" s="877"/>
      <c r="M70" s="24"/>
    </row>
    <row r="71" spans="3:13" ht="24.75" thickTop="1" thickBot="1">
      <c r="C71" s="1062" t="s">
        <v>1578</v>
      </c>
      <c r="D71" s="998">
        <v>11</v>
      </c>
      <c r="E71" s="1562">
        <v>4</v>
      </c>
      <c r="F71" s="1571">
        <v>2</v>
      </c>
      <c r="G71" s="1562">
        <v>3</v>
      </c>
      <c r="H71" s="1571">
        <v>3</v>
      </c>
      <c r="I71" s="1571">
        <v>4</v>
      </c>
      <c r="J71" s="1066" t="s">
        <v>573</v>
      </c>
      <c r="K71" s="873"/>
      <c r="L71" s="879"/>
      <c r="M71" s="999"/>
    </row>
    <row r="72" spans="3:13" ht="24.75" hidden="1" thickTop="1" thickBot="1">
      <c r="C72" s="1061" t="s">
        <v>1580</v>
      </c>
      <c r="D72" s="998">
        <v>17</v>
      </c>
      <c r="E72" s="1562">
        <v>0</v>
      </c>
      <c r="F72" s="1571">
        <v>0</v>
      </c>
      <c r="G72" s="1562">
        <v>2</v>
      </c>
      <c r="H72" s="1571">
        <v>2</v>
      </c>
      <c r="I72" s="1571">
        <v>0</v>
      </c>
      <c r="J72" s="1065" t="s">
        <v>575</v>
      </c>
      <c r="K72" s="873"/>
      <c r="L72" s="878"/>
      <c r="M72" s="24"/>
    </row>
    <row r="73" spans="3:13" ht="24.75" hidden="1" thickTop="1" thickBot="1">
      <c r="C73" s="1058" t="s">
        <v>1584</v>
      </c>
      <c r="D73" s="998">
        <v>1</v>
      </c>
      <c r="E73" s="1562">
        <v>4</v>
      </c>
      <c r="F73" s="1571">
        <v>2</v>
      </c>
      <c r="G73" s="1562">
        <v>3</v>
      </c>
      <c r="H73" s="1571">
        <v>2</v>
      </c>
      <c r="I73" s="1571">
        <v>0</v>
      </c>
      <c r="J73" s="1069" t="s">
        <v>894</v>
      </c>
      <c r="K73" s="873"/>
      <c r="L73" s="874"/>
      <c r="M73" s="999"/>
    </row>
    <row r="74" spans="3:13" ht="24.75" hidden="1" thickTop="1" thickBot="1">
      <c r="C74" s="1059" t="s">
        <v>196</v>
      </c>
      <c r="D74" s="998">
        <v>6</v>
      </c>
      <c r="E74" s="1562">
        <v>0</v>
      </c>
      <c r="F74" s="1571">
        <v>0</v>
      </c>
      <c r="G74" s="1562">
        <v>0</v>
      </c>
      <c r="H74" s="1571">
        <v>0</v>
      </c>
      <c r="I74" s="1571">
        <v>3</v>
      </c>
      <c r="J74" s="1064" t="s">
        <v>577</v>
      </c>
      <c r="K74" s="873"/>
      <c r="L74" s="876"/>
      <c r="M74" s="24"/>
    </row>
    <row r="75" spans="3:13" ht="24.75" thickTop="1" thickBot="1">
      <c r="C75" s="978"/>
      <c r="D75" s="998"/>
      <c r="E75" s="925"/>
      <c r="F75" s="1570"/>
      <c r="G75" s="925"/>
      <c r="H75" s="1570"/>
      <c r="I75" s="1570"/>
    </row>
    <row r="76" spans="3:13" ht="24.75" thickTop="1" thickBot="1">
      <c r="C76" s="1046" t="s">
        <v>206</v>
      </c>
      <c r="D76" s="998">
        <v>33</v>
      </c>
      <c r="E76" s="1563"/>
      <c r="F76" s="1572"/>
      <c r="G76" s="1563"/>
      <c r="H76" s="1572"/>
      <c r="I76" s="1572"/>
    </row>
    <row r="77" spans="3:13" ht="24.75" thickTop="1" thickBot="1">
      <c r="C77" s="1046" t="s">
        <v>1863</v>
      </c>
      <c r="D77" s="998">
        <v>5</v>
      </c>
      <c r="E77" s="1563"/>
      <c r="F77" s="1572"/>
      <c r="G77" s="1563"/>
      <c r="H77" s="1572"/>
      <c r="I77" s="1572"/>
      <c r="J77" s="250" t="s">
        <v>684</v>
      </c>
    </row>
    <row r="78" spans="3:13" ht="24.75" thickTop="1" thickBot="1">
      <c r="C78" s="1046" t="s">
        <v>208</v>
      </c>
      <c r="D78" s="998">
        <v>36</v>
      </c>
      <c r="E78" s="1563"/>
      <c r="F78" s="1572"/>
      <c r="G78" s="1563"/>
      <c r="H78" s="1572"/>
      <c r="I78" s="1572"/>
      <c r="J78" s="253" t="s">
        <v>754</v>
      </c>
    </row>
    <row r="79" spans="3:13" ht="24.75" thickTop="1" thickBot="1">
      <c r="C79" s="1046" t="s">
        <v>1864</v>
      </c>
      <c r="D79" s="998">
        <v>6</v>
      </c>
      <c r="E79" s="1563"/>
      <c r="F79" s="1572"/>
      <c r="G79" s="1563"/>
      <c r="H79" s="1572"/>
      <c r="I79" s="1572"/>
      <c r="J79" s="250" t="s">
        <v>687</v>
      </c>
    </row>
    <row r="80" spans="3:13" ht="24.75" thickTop="1" thickBot="1">
      <c r="C80" s="1046" t="s">
        <v>1613</v>
      </c>
      <c r="D80" s="998">
        <v>23</v>
      </c>
      <c r="E80" s="1563"/>
      <c r="F80" s="1572"/>
      <c r="G80" s="1563"/>
      <c r="H80" s="1572"/>
      <c r="I80" s="1572"/>
      <c r="J80" s="1000" t="s">
        <v>694</v>
      </c>
    </row>
    <row r="81" spans="2:10" ht="24.75" thickTop="1" thickBot="1">
      <c r="C81" s="1046" t="s">
        <v>1609</v>
      </c>
      <c r="D81" s="998">
        <v>17</v>
      </c>
      <c r="E81" s="1563"/>
      <c r="F81" s="1572"/>
      <c r="G81" s="1563"/>
      <c r="H81" s="1572"/>
      <c r="I81" s="1572"/>
      <c r="J81" s="250" t="s">
        <v>699</v>
      </c>
    </row>
    <row r="82" spans="2:10" ht="24.75" thickTop="1" thickBot="1">
      <c r="C82" s="1046" t="s">
        <v>1869</v>
      </c>
      <c r="D82" s="998">
        <v>8</v>
      </c>
      <c r="E82" s="1563"/>
      <c r="F82" s="1572"/>
      <c r="G82" s="1563"/>
      <c r="H82" s="1572"/>
      <c r="I82" s="1572"/>
      <c r="J82" s="250" t="s">
        <v>703</v>
      </c>
    </row>
    <row r="83" spans="2:10" ht="24.75" thickTop="1" thickBot="1">
      <c r="C83" s="1046" t="s">
        <v>1603</v>
      </c>
      <c r="D83" s="998">
        <v>13</v>
      </c>
      <c r="E83" s="1563"/>
      <c r="F83" s="1572"/>
      <c r="G83" s="1563"/>
      <c r="H83" s="1572"/>
      <c r="I83" s="1572"/>
      <c r="J83" s="1000" t="s">
        <v>706</v>
      </c>
    </row>
    <row r="84" spans="2:10" ht="24.75" thickTop="1" thickBot="1">
      <c r="C84" s="1046" t="s">
        <v>1615</v>
      </c>
      <c r="D84" s="998">
        <v>24</v>
      </c>
      <c r="E84" s="1563"/>
      <c r="F84" s="1572"/>
      <c r="G84" s="1563"/>
      <c r="H84" s="1572"/>
      <c r="I84" s="1572"/>
      <c r="J84" s="250" t="s">
        <v>711</v>
      </c>
    </row>
    <row r="85" spans="2:10" ht="24.75" thickTop="1" thickBot="1">
      <c r="C85" s="1046" t="s">
        <v>1611</v>
      </c>
      <c r="D85" s="998">
        <v>22</v>
      </c>
      <c r="E85" s="1563"/>
      <c r="F85" s="1572"/>
      <c r="G85" s="1563"/>
      <c r="H85" s="1572"/>
      <c r="I85" s="1572"/>
      <c r="J85" s="1000" t="s">
        <v>715</v>
      </c>
    </row>
    <row r="86" spans="2:10" ht="24.75" thickTop="1" thickBot="1">
      <c r="C86" s="1046" t="s">
        <v>1606</v>
      </c>
      <c r="D86" s="998">
        <v>15</v>
      </c>
      <c r="E86" s="1563"/>
      <c r="F86" s="1572"/>
      <c r="G86" s="1563"/>
      <c r="H86" s="1572"/>
      <c r="I86" s="1572"/>
      <c r="J86" s="250" t="s">
        <v>719</v>
      </c>
    </row>
    <row r="87" spans="2:10" ht="24.75" thickTop="1" thickBot="1">
      <c r="C87" s="1046" t="s">
        <v>207</v>
      </c>
      <c r="D87" s="998">
        <v>34</v>
      </c>
      <c r="E87" s="1563"/>
      <c r="F87" s="1572"/>
      <c r="G87" s="1563"/>
      <c r="H87" s="1572"/>
      <c r="I87" s="1572"/>
      <c r="J87" s="250" t="s">
        <v>752</v>
      </c>
    </row>
    <row r="88" spans="2:10" ht="24.75" thickTop="1" thickBot="1">
      <c r="C88" s="1046" t="s">
        <v>1862</v>
      </c>
      <c r="D88" s="998">
        <v>1</v>
      </c>
      <c r="E88" s="1563"/>
      <c r="F88" s="1572"/>
      <c r="G88" s="1563"/>
      <c r="H88" s="1572"/>
      <c r="I88" s="1572"/>
      <c r="J88" s="1000" t="s">
        <v>721</v>
      </c>
    </row>
    <row r="89" spans="2:10" ht="24.75" thickTop="1" thickBot="1">
      <c r="C89" s="1046" t="s">
        <v>1597</v>
      </c>
      <c r="D89" s="998">
        <v>7</v>
      </c>
      <c r="E89" s="1563"/>
      <c r="F89" s="1572"/>
      <c r="G89" s="1563"/>
      <c r="H89" s="1572"/>
      <c r="I89" s="1572"/>
      <c r="J89" s="250" t="s">
        <v>727</v>
      </c>
    </row>
    <row r="90" spans="2:10" ht="24.75" thickTop="1" thickBot="1">
      <c r="C90" s="1046" t="s">
        <v>1607</v>
      </c>
      <c r="D90" s="998">
        <v>16</v>
      </c>
      <c r="E90" s="1563"/>
      <c r="F90" s="1572"/>
      <c r="G90" s="1563"/>
      <c r="H90" s="1572"/>
      <c r="I90" s="1572"/>
      <c r="J90" s="250" t="s">
        <v>731</v>
      </c>
    </row>
    <row r="91" spans="2:10" ht="24.75" thickTop="1" thickBot="1">
      <c r="C91" s="1046" t="s">
        <v>1610</v>
      </c>
      <c r="D91" s="998">
        <v>20</v>
      </c>
      <c r="E91" s="1563"/>
      <c r="F91" s="1572"/>
      <c r="G91" s="1563"/>
      <c r="H91" s="1572"/>
      <c r="I91" s="1572"/>
      <c r="J91" s="250" t="s">
        <v>735</v>
      </c>
    </row>
    <row r="92" spans="2:10" ht="24.75" thickTop="1" thickBot="1">
      <c r="C92" s="1046" t="s">
        <v>870</v>
      </c>
      <c r="D92" s="998">
        <v>9</v>
      </c>
      <c r="E92" s="1563"/>
      <c r="F92" s="1572"/>
      <c r="G92" s="1563"/>
      <c r="H92" s="1572"/>
      <c r="I92" s="1572"/>
      <c r="J92" s="250" t="s">
        <v>738</v>
      </c>
    </row>
    <row r="93" spans="2:10" ht="24.75" thickTop="1" thickBot="1">
      <c r="C93" s="1046" t="s">
        <v>1601</v>
      </c>
      <c r="D93" s="998">
        <v>11</v>
      </c>
      <c r="E93" s="1563"/>
      <c r="F93" s="1572"/>
      <c r="G93" s="1563"/>
      <c r="H93" s="1572"/>
      <c r="I93" s="1572"/>
      <c r="J93" s="250" t="s">
        <v>741</v>
      </c>
    </row>
    <row r="94" spans="2:10" ht="24.75" thickTop="1" thickBot="1">
      <c r="C94" s="1046" t="s">
        <v>1593</v>
      </c>
      <c r="D94" s="998">
        <v>4</v>
      </c>
      <c r="E94" s="1563"/>
      <c r="F94" s="1572"/>
      <c r="G94" s="1563"/>
      <c r="H94" s="1572"/>
      <c r="I94" s="1572"/>
      <c r="J94" s="1000" t="s">
        <v>745</v>
      </c>
    </row>
    <row r="95" spans="2:10" ht="24.75" thickTop="1" thickBot="1">
      <c r="C95" s="978"/>
      <c r="D95" s="998"/>
      <c r="E95" s="925"/>
      <c r="F95" s="1570"/>
      <c r="G95" s="925"/>
      <c r="H95" s="1570"/>
      <c r="I95" s="1570"/>
    </row>
    <row r="96" spans="2:10" ht="24.75" thickTop="1" thickBot="1">
      <c r="B96" s="1132" t="s">
        <v>1923</v>
      </c>
      <c r="C96" s="1053" t="s">
        <v>1617</v>
      </c>
      <c r="D96" s="998">
        <v>1</v>
      </c>
      <c r="E96" s="1564"/>
      <c r="F96" s="1573"/>
      <c r="G96" s="1564"/>
      <c r="H96" s="1573"/>
      <c r="I96" s="1573"/>
      <c r="J96" s="258" t="s">
        <v>799</v>
      </c>
    </row>
    <row r="97" spans="2:10" ht="24.75" thickTop="1" thickBot="1">
      <c r="B97" s="1132" t="s">
        <v>1398</v>
      </c>
      <c r="C97" s="1054" t="s">
        <v>211</v>
      </c>
      <c r="D97" s="998">
        <v>15</v>
      </c>
      <c r="E97" s="1564"/>
      <c r="F97" s="1573"/>
      <c r="G97" s="1564"/>
      <c r="H97" s="1573"/>
      <c r="I97" s="1573"/>
      <c r="J97" s="1003" t="s">
        <v>754</v>
      </c>
    </row>
    <row r="98" spans="2:10" ht="24.75" thickTop="1" thickBot="1">
      <c r="B98" s="1132" t="s">
        <v>1923</v>
      </c>
      <c r="C98" s="1084" t="s">
        <v>212</v>
      </c>
      <c r="D98" s="998">
        <v>12</v>
      </c>
      <c r="E98" s="1564"/>
      <c r="F98" s="1573"/>
      <c r="G98" s="1564"/>
      <c r="H98" s="1573"/>
      <c r="I98" s="1573"/>
      <c r="J98" s="1004" t="s">
        <v>835</v>
      </c>
    </row>
    <row r="99" spans="2:10" ht="24.75" thickTop="1" thickBot="1">
      <c r="B99" s="1132" t="s">
        <v>1923</v>
      </c>
      <c r="C99" s="1053" t="s">
        <v>213</v>
      </c>
      <c r="D99" s="998">
        <v>6</v>
      </c>
      <c r="E99" s="1564"/>
      <c r="F99" s="1573"/>
      <c r="G99" s="1564"/>
      <c r="H99" s="1573"/>
      <c r="I99" s="1573"/>
      <c r="J99" s="1003" t="s">
        <v>754</v>
      </c>
    </row>
    <row r="100" spans="2:10" ht="24.75" thickTop="1" thickBot="1">
      <c r="B100" s="1132" t="s">
        <v>1923</v>
      </c>
      <c r="C100" s="1053" t="s">
        <v>1618</v>
      </c>
      <c r="D100" s="998">
        <v>2</v>
      </c>
      <c r="E100" s="1564"/>
      <c r="F100" s="1573"/>
      <c r="G100" s="1564"/>
      <c r="H100" s="1573"/>
      <c r="I100" s="1573"/>
      <c r="J100" s="1001" t="s">
        <v>802</v>
      </c>
    </row>
    <row r="101" spans="2:10" ht="24.75" thickTop="1" thickBot="1">
      <c r="B101" s="1132" t="s">
        <v>2032</v>
      </c>
      <c r="C101" s="1055" t="s">
        <v>1624</v>
      </c>
      <c r="D101" s="998">
        <v>19</v>
      </c>
      <c r="E101" s="1564"/>
      <c r="F101" s="1573"/>
      <c r="G101" s="1564"/>
      <c r="H101" s="1573"/>
      <c r="I101" s="1573"/>
      <c r="J101" s="1001" t="s">
        <v>822</v>
      </c>
    </row>
    <row r="102" spans="2:10" ht="24.75" thickTop="1" thickBot="1">
      <c r="B102" s="1132" t="s">
        <v>1923</v>
      </c>
      <c r="C102" s="1084" t="s">
        <v>1621</v>
      </c>
      <c r="D102" s="998">
        <v>9</v>
      </c>
      <c r="E102" s="1564"/>
      <c r="F102" s="1573"/>
      <c r="G102" s="1564"/>
      <c r="H102" s="1573"/>
      <c r="I102" s="1573"/>
      <c r="J102" s="258" t="s">
        <v>806</v>
      </c>
    </row>
    <row r="103" spans="2:10" ht="24.75" thickTop="1" thickBot="1">
      <c r="B103" s="1132" t="s">
        <v>1398</v>
      </c>
      <c r="C103" s="1054" t="s">
        <v>1622</v>
      </c>
      <c r="D103" s="998">
        <v>12</v>
      </c>
      <c r="E103" s="1564"/>
      <c r="F103" s="1573"/>
      <c r="G103" s="1564"/>
      <c r="H103" s="1573"/>
      <c r="I103" s="1573"/>
      <c r="J103" s="258" t="s">
        <v>1931</v>
      </c>
    </row>
    <row r="104" spans="2:10" ht="24.75" thickTop="1" thickBot="1">
      <c r="B104" s="1132" t="s">
        <v>1398</v>
      </c>
      <c r="C104" s="1054" t="s">
        <v>1623</v>
      </c>
      <c r="D104" s="998">
        <v>13</v>
      </c>
      <c r="E104" s="1564">
        <v>4</v>
      </c>
      <c r="F104" s="1573">
        <v>5</v>
      </c>
      <c r="G104" s="1564">
        <v>3</v>
      </c>
      <c r="H104" s="1573">
        <v>5</v>
      </c>
      <c r="I104" s="1573">
        <v>6</v>
      </c>
      <c r="J104" s="1001" t="s">
        <v>817</v>
      </c>
    </row>
    <row r="105" spans="2:10" ht="24.75" thickTop="1" thickBot="1">
      <c r="B105" s="1132" t="s">
        <v>1923</v>
      </c>
      <c r="C105" s="1053" t="s">
        <v>1620</v>
      </c>
      <c r="D105" s="998">
        <v>4</v>
      </c>
      <c r="E105" s="1564"/>
      <c r="F105" s="1573"/>
      <c r="G105" s="1564"/>
      <c r="H105" s="1573"/>
      <c r="I105" s="1573"/>
      <c r="J105" s="1001" t="s">
        <v>804</v>
      </c>
    </row>
    <row r="106" spans="2:10" ht="24.75" thickTop="1" thickBot="1">
      <c r="B106" s="1132" t="s">
        <v>1925</v>
      </c>
      <c r="C106" s="1056" t="s">
        <v>214</v>
      </c>
      <c r="D106" s="998">
        <v>24</v>
      </c>
      <c r="E106" s="1564"/>
      <c r="F106" s="1573"/>
      <c r="G106" s="1564"/>
      <c r="H106" s="1573"/>
      <c r="I106" s="1573"/>
      <c r="J106" s="1003" t="s">
        <v>754</v>
      </c>
    </row>
    <row r="107" spans="2:10" ht="24.75" thickTop="1" thickBot="1">
      <c r="B107" s="1133" t="s">
        <v>1926</v>
      </c>
      <c r="C107" s="1057" t="s">
        <v>1626</v>
      </c>
      <c r="D107" s="998">
        <v>28</v>
      </c>
      <c r="E107" s="1564">
        <v>2</v>
      </c>
      <c r="F107" s="1573">
        <v>4</v>
      </c>
      <c r="G107" s="1564">
        <v>4</v>
      </c>
      <c r="H107" s="1573">
        <v>6</v>
      </c>
      <c r="I107" s="1573">
        <v>8</v>
      </c>
      <c r="J107" s="1002" t="s">
        <v>828</v>
      </c>
    </row>
    <row r="108" spans="2:10" ht="24.75" thickTop="1" thickBot="1">
      <c r="B108" s="1132" t="s">
        <v>1924</v>
      </c>
      <c r="C108" s="1055" t="s">
        <v>1625</v>
      </c>
      <c r="D108" s="998">
        <v>20</v>
      </c>
      <c r="E108" s="1564">
        <v>3</v>
      </c>
      <c r="F108" s="1573">
        <v>2</v>
      </c>
      <c r="G108" s="1564">
        <v>4</v>
      </c>
      <c r="H108" s="1573">
        <v>4</v>
      </c>
      <c r="I108" s="1573">
        <v>2</v>
      </c>
      <c r="J108" s="1001" t="s">
        <v>1929</v>
      </c>
    </row>
    <row r="109" spans="2:10" ht="24.75" thickTop="1" thickBot="1">
      <c r="B109" s="1134" t="s">
        <v>2033</v>
      </c>
      <c r="C109" s="1129" t="s">
        <v>2034</v>
      </c>
      <c r="D109" s="998"/>
      <c r="E109" s="1564"/>
      <c r="F109" s="1573"/>
      <c r="G109" s="1564"/>
      <c r="H109" s="1573"/>
      <c r="I109" s="1573"/>
      <c r="J109" s="260" t="s">
        <v>1981</v>
      </c>
    </row>
    <row r="110" spans="2:10" ht="24.75" thickTop="1" thickBot="1">
      <c r="B110" s="1134" t="s">
        <v>2033</v>
      </c>
      <c r="C110" s="1129" t="s">
        <v>1993</v>
      </c>
      <c r="D110" s="998"/>
      <c r="E110" s="1564"/>
      <c r="F110" s="1573"/>
      <c r="G110" s="1564"/>
      <c r="H110" s="1573"/>
      <c r="I110" s="1573"/>
      <c r="J110" s="260" t="s">
        <v>2037</v>
      </c>
    </row>
    <row r="111" spans="2:10" ht="24.75" thickTop="1" thickBot="1">
      <c r="B111" s="1132" t="s">
        <v>2032</v>
      </c>
      <c r="C111" s="1130" t="s">
        <v>2010</v>
      </c>
      <c r="D111" s="998"/>
      <c r="E111" s="1564"/>
      <c r="F111" s="1573"/>
      <c r="G111" s="1564"/>
      <c r="H111" s="1573"/>
      <c r="I111" s="1573"/>
      <c r="J111" s="1001" t="s">
        <v>2035</v>
      </c>
    </row>
    <row r="112" spans="2:10" ht="24.75" thickTop="1" thickBot="1">
      <c r="B112" s="1132" t="s">
        <v>1923</v>
      </c>
      <c r="C112" s="1131" t="s">
        <v>1995</v>
      </c>
      <c r="D112" s="998"/>
      <c r="E112" s="1564"/>
      <c r="F112" s="1573"/>
      <c r="G112" s="1564"/>
      <c r="H112" s="1573"/>
      <c r="I112" s="1573"/>
      <c r="J112" s="35" t="s">
        <v>2036</v>
      </c>
    </row>
    <row r="113" spans="1:17" ht="24.75" thickTop="1" thickBot="1">
      <c r="B113" s="1132" t="s">
        <v>1925</v>
      </c>
      <c r="C113" s="1127" t="s">
        <v>1994</v>
      </c>
      <c r="D113" s="998"/>
      <c r="E113" s="1564"/>
      <c r="F113" s="1573"/>
      <c r="G113" s="1564"/>
      <c r="H113" s="1573"/>
      <c r="I113" s="1573"/>
      <c r="J113" s="1002" t="s">
        <v>1972</v>
      </c>
    </row>
    <row r="114" spans="1:17" ht="15.75" thickTop="1">
      <c r="E114" s="550"/>
      <c r="F114" s="1574"/>
      <c r="G114" s="550"/>
      <c r="H114" s="1574"/>
      <c r="I114" s="1574"/>
    </row>
    <row r="115" spans="1:17" ht="23.25">
      <c r="A115" s="1085">
        <v>1</v>
      </c>
      <c r="B115" s="1086" t="s">
        <v>1936</v>
      </c>
      <c r="C115" s="418" t="s">
        <v>1880</v>
      </c>
      <c r="D115" s="96" t="s">
        <v>1881</v>
      </c>
      <c r="E115" s="550"/>
      <c r="F115" s="1574"/>
      <c r="G115" s="550"/>
      <c r="H115" s="1574"/>
      <c r="I115" s="1574"/>
    </row>
    <row r="116" spans="1:17" ht="23.25">
      <c r="A116" s="1085"/>
      <c r="B116" s="1086" t="s">
        <v>1935</v>
      </c>
      <c r="C116" s="418" t="s">
        <v>1882</v>
      </c>
      <c r="D116" s="96" t="s">
        <v>1883</v>
      </c>
      <c r="E116" s="550"/>
      <c r="F116" s="1574"/>
      <c r="G116" s="550"/>
      <c r="H116" s="1574"/>
      <c r="I116" s="1574"/>
    </row>
    <row r="117" spans="1:17" ht="23.25">
      <c r="A117" s="1087">
        <v>2</v>
      </c>
      <c r="B117" s="1088" t="s">
        <v>1937</v>
      </c>
      <c r="C117" s="418" t="s">
        <v>1884</v>
      </c>
      <c r="D117" s="96" t="s">
        <v>1885</v>
      </c>
      <c r="E117" s="550"/>
      <c r="F117" s="1574"/>
      <c r="G117" s="550"/>
      <c r="H117" s="1575"/>
      <c r="I117" s="1574"/>
    </row>
    <row r="118" spans="1:17" ht="24" customHeight="1">
      <c r="A118" s="1087"/>
      <c r="B118" s="1088" t="s">
        <v>1938</v>
      </c>
      <c r="C118" s="418" t="s">
        <v>1886</v>
      </c>
      <c r="D118" s="96" t="s">
        <v>1887</v>
      </c>
      <c r="E118" s="550"/>
      <c r="F118" s="1574"/>
      <c r="G118" s="550"/>
      <c r="H118" s="1574"/>
      <c r="I118" s="1574"/>
    </row>
    <row r="119" spans="1:17" ht="23.25">
      <c r="A119" s="1089">
        <v>3</v>
      </c>
      <c r="B119" s="1090" t="s">
        <v>1939</v>
      </c>
      <c r="C119" s="418" t="s">
        <v>1888</v>
      </c>
      <c r="D119" s="96" t="s">
        <v>1889</v>
      </c>
      <c r="E119" s="550"/>
      <c r="F119" s="1574"/>
      <c r="G119" s="550"/>
      <c r="H119" s="1574"/>
      <c r="I119" s="1574"/>
    </row>
    <row r="120" spans="1:17" ht="23.25">
      <c r="A120" s="1089"/>
      <c r="B120" s="1090" t="s">
        <v>1940</v>
      </c>
      <c r="C120" s="418"/>
      <c r="D120" s="96"/>
      <c r="E120" s="550"/>
      <c r="F120" s="1574"/>
      <c r="G120" s="550"/>
      <c r="H120" s="1574"/>
      <c r="I120" s="1574"/>
    </row>
    <row r="121" spans="1:17" ht="23.25">
      <c r="A121" s="1091">
        <v>4</v>
      </c>
      <c r="B121" s="1092" t="s">
        <v>1941</v>
      </c>
      <c r="E121" s="550"/>
      <c r="F121" s="1574"/>
      <c r="G121" s="550"/>
      <c r="H121" s="1574"/>
      <c r="I121" s="1574"/>
    </row>
    <row r="122" spans="1:17" ht="23.25">
      <c r="A122" s="1091"/>
      <c r="B122" s="1092" t="s">
        <v>1942</v>
      </c>
      <c r="D122" s="96"/>
      <c r="E122" s="550"/>
      <c r="F122" s="1574"/>
      <c r="G122" s="550"/>
      <c r="H122" s="1574"/>
      <c r="I122" s="1574"/>
    </row>
    <row r="123" spans="1:17" ht="23.25">
      <c r="A123" s="1093">
        <v>5</v>
      </c>
      <c r="B123" s="1094" t="s">
        <v>1943</v>
      </c>
      <c r="E123" s="550"/>
      <c r="F123" s="1574"/>
      <c r="G123" s="550"/>
      <c r="H123" s="1574"/>
      <c r="I123" s="1574"/>
    </row>
    <row r="124" spans="1:17" ht="23.25" customHeight="1">
      <c r="A124" s="1093"/>
      <c r="B124" s="1094" t="s">
        <v>1944</v>
      </c>
      <c r="D124" s="96"/>
      <c r="E124" s="550"/>
      <c r="F124" s="1574"/>
      <c r="G124" s="550"/>
      <c r="H124" s="1574"/>
      <c r="I124" s="1574"/>
    </row>
    <row r="125" spans="1:17" s="42" customFormat="1" ht="37.5">
      <c r="A125" s="1100"/>
      <c r="B125" s="1101" t="s">
        <v>1932</v>
      </c>
      <c r="E125" s="409"/>
      <c r="F125" s="1050"/>
      <c r="G125" s="409"/>
      <c r="H125" s="1050"/>
      <c r="I125" s="1050"/>
      <c r="J125" s="1050"/>
      <c r="K125" s="1102" t="s">
        <v>1060</v>
      </c>
      <c r="L125" s="1103" t="s">
        <v>1432</v>
      </c>
      <c r="M125" s="1103" t="s">
        <v>1433</v>
      </c>
      <c r="N125" s="1103" t="s">
        <v>1434</v>
      </c>
      <c r="O125" s="1103" t="s">
        <v>1163</v>
      </c>
      <c r="P125" s="1103" t="s">
        <v>1435</v>
      </c>
      <c r="Q125" s="1103" t="s">
        <v>1436</v>
      </c>
    </row>
    <row r="126" spans="1:17" ht="23.25">
      <c r="A126" s="1095">
        <v>6</v>
      </c>
      <c r="B126" s="1096" t="s">
        <v>1945</v>
      </c>
      <c r="K126" s="623"/>
      <c r="L126" s="62"/>
      <c r="M126" s="62"/>
      <c r="N126" s="62"/>
      <c r="O126" s="62"/>
      <c r="P126" s="62"/>
      <c r="Q126" s="62"/>
    </row>
    <row r="127" spans="1:17" ht="24" thickBot="1">
      <c r="A127" s="1095"/>
      <c r="B127" s="1096" t="s">
        <v>1946</v>
      </c>
      <c r="K127" s="623"/>
      <c r="L127" s="62"/>
      <c r="M127" s="62"/>
      <c r="N127" s="62"/>
      <c r="O127" s="62"/>
      <c r="P127" s="62"/>
      <c r="Q127" s="62"/>
    </row>
    <row r="128" spans="1:17" ht="24" thickTop="1">
      <c r="A128" s="1097">
        <v>7</v>
      </c>
      <c r="B128" s="1098" t="s">
        <v>1933</v>
      </c>
      <c r="K128" s="8" t="s">
        <v>1437</v>
      </c>
      <c r="L128" s="624">
        <v>81</v>
      </c>
      <c r="M128" s="625"/>
      <c r="N128" s="625"/>
      <c r="O128" s="625"/>
      <c r="P128" s="625"/>
      <c r="Q128" s="626"/>
    </row>
    <row r="129" spans="1:30" ht="24.75" customHeight="1">
      <c r="A129" s="1099"/>
      <c r="B129" s="1098" t="s">
        <v>1934</v>
      </c>
      <c r="K129" s="3" t="s">
        <v>1439</v>
      </c>
      <c r="L129" s="627">
        <v>39</v>
      </c>
      <c r="M129" s="628" t="s">
        <v>245</v>
      </c>
      <c r="N129" s="628" t="s">
        <v>1440</v>
      </c>
      <c r="O129" s="628" t="s">
        <v>1441</v>
      </c>
      <c r="P129" s="628" t="s">
        <v>1442</v>
      </c>
      <c r="Q129" s="629" t="s">
        <v>622</v>
      </c>
      <c r="R129" s="62" t="s">
        <v>1432</v>
      </c>
      <c r="S129" s="62" t="s">
        <v>1433</v>
      </c>
      <c r="T129" s="62" t="s">
        <v>1434</v>
      </c>
      <c r="U129" s="62" t="s">
        <v>1163</v>
      </c>
      <c r="V129" s="62" t="s">
        <v>1435</v>
      </c>
      <c r="W129" s="62" t="s">
        <v>1436</v>
      </c>
      <c r="AC129" s="35"/>
      <c r="AD129" s="35"/>
    </row>
    <row r="130" spans="1:30" ht="15.75" thickBot="1">
      <c r="K130" s="3" t="s">
        <v>1443</v>
      </c>
      <c r="L130" s="627">
        <v>43</v>
      </c>
      <c r="M130" s="628" t="s">
        <v>1444</v>
      </c>
      <c r="N130" s="628" t="s">
        <v>1445</v>
      </c>
      <c r="O130" s="628" t="s">
        <v>1446</v>
      </c>
      <c r="P130" s="628" t="s">
        <v>1447</v>
      </c>
      <c r="Q130" s="629" t="s">
        <v>1448</v>
      </c>
      <c r="R130" s="62"/>
      <c r="S130" s="62"/>
      <c r="T130" s="62"/>
      <c r="U130" s="62"/>
      <c r="V130" s="62"/>
      <c r="W130" s="62"/>
      <c r="AC130" s="35"/>
      <c r="AD130" s="35"/>
    </row>
    <row r="131" spans="1:30" ht="16.5" thickTop="1">
      <c r="K131" s="3" t="s">
        <v>1449</v>
      </c>
      <c r="L131" s="627">
        <v>50</v>
      </c>
      <c r="M131" s="630" t="s">
        <v>239</v>
      </c>
      <c r="N131" s="630" t="s">
        <v>1171</v>
      </c>
      <c r="O131" s="630" t="s">
        <v>1172</v>
      </c>
      <c r="P131" s="630" t="s">
        <v>626</v>
      </c>
      <c r="Q131" s="631" t="s">
        <v>622</v>
      </c>
      <c r="R131" s="624">
        <v>81</v>
      </c>
      <c r="S131" s="625"/>
      <c r="T131" s="625"/>
      <c r="U131" s="625"/>
      <c r="V131" s="625"/>
      <c r="W131" s="626"/>
      <c r="X131" s="616" t="s">
        <v>1403</v>
      </c>
      <c r="Y131" s="617" t="s">
        <v>1404</v>
      </c>
    </row>
    <row r="132" spans="1:30" ht="15.75">
      <c r="K132" s="3" t="s">
        <v>141</v>
      </c>
      <c r="L132" s="627">
        <v>29</v>
      </c>
      <c r="M132" s="630" t="s">
        <v>1168</v>
      </c>
      <c r="N132" s="630" t="s">
        <v>1451</v>
      </c>
      <c r="O132" s="630" t="s">
        <v>1452</v>
      </c>
      <c r="P132" s="630" t="s">
        <v>1453</v>
      </c>
      <c r="Q132" s="631" t="s">
        <v>1454</v>
      </c>
      <c r="R132" s="627">
        <v>39</v>
      </c>
      <c r="S132" s="628" t="s">
        <v>245</v>
      </c>
      <c r="T132" s="628" t="s">
        <v>1440</v>
      </c>
      <c r="U132" s="628" t="s">
        <v>1441</v>
      </c>
      <c r="V132" s="628" t="s">
        <v>1442</v>
      </c>
      <c r="W132" s="629" t="s">
        <v>622</v>
      </c>
      <c r="X132" s="616" t="s">
        <v>1405</v>
      </c>
      <c r="Y132" s="617" t="s">
        <v>1406</v>
      </c>
    </row>
    <row r="133" spans="1:30" ht="15.75">
      <c r="K133" s="3" t="s">
        <v>142</v>
      </c>
      <c r="L133" s="627">
        <v>57</v>
      </c>
      <c r="M133" s="630" t="s">
        <v>245</v>
      </c>
      <c r="N133" s="630" t="s">
        <v>1211</v>
      </c>
      <c r="O133" s="630" t="s">
        <v>626</v>
      </c>
      <c r="P133" s="630" t="s">
        <v>1455</v>
      </c>
      <c r="Q133" s="631" t="s">
        <v>622</v>
      </c>
      <c r="R133" s="627">
        <v>43</v>
      </c>
      <c r="S133" s="628" t="s">
        <v>1444</v>
      </c>
      <c r="T133" s="628" t="s">
        <v>1445</v>
      </c>
      <c r="U133" s="628" t="s">
        <v>1446</v>
      </c>
      <c r="V133" s="628" t="s">
        <v>1447</v>
      </c>
      <c r="W133" s="629" t="s">
        <v>1448</v>
      </c>
      <c r="X133" s="616" t="s">
        <v>1407</v>
      </c>
      <c r="Y133" s="618" t="s">
        <v>1408</v>
      </c>
    </row>
    <row r="134" spans="1:30" ht="15.75">
      <c r="K134" s="3" t="s">
        <v>1457</v>
      </c>
      <c r="L134" s="627">
        <v>74</v>
      </c>
      <c r="M134" s="630" t="s">
        <v>1458</v>
      </c>
      <c r="N134" s="630" t="s">
        <v>1459</v>
      </c>
      <c r="O134" s="630" t="s">
        <v>1460</v>
      </c>
      <c r="P134" s="630" t="s">
        <v>1461</v>
      </c>
      <c r="Q134" s="631" t="s">
        <v>55</v>
      </c>
      <c r="R134" s="627">
        <v>50</v>
      </c>
      <c r="S134" s="630" t="s">
        <v>239</v>
      </c>
      <c r="T134" s="630" t="s">
        <v>1171</v>
      </c>
      <c r="U134" s="630" t="s">
        <v>1172</v>
      </c>
      <c r="V134" s="630" t="s">
        <v>626</v>
      </c>
      <c r="W134" s="631" t="s">
        <v>622</v>
      </c>
      <c r="X134" s="616"/>
    </row>
    <row r="135" spans="1:30" ht="15.75">
      <c r="K135" s="3" t="s">
        <v>172</v>
      </c>
      <c r="L135" s="627">
        <v>84</v>
      </c>
      <c r="M135" s="630" t="s">
        <v>1175</v>
      </c>
      <c r="N135" s="630" t="s">
        <v>1171</v>
      </c>
      <c r="O135" s="630" t="s">
        <v>1446</v>
      </c>
      <c r="P135" s="630" t="s">
        <v>626</v>
      </c>
      <c r="Q135" s="631" t="s">
        <v>622</v>
      </c>
      <c r="R135" s="627">
        <v>29</v>
      </c>
      <c r="S135" s="630" t="s">
        <v>1168</v>
      </c>
      <c r="T135" s="630" t="s">
        <v>1451</v>
      </c>
      <c r="U135" s="630" t="s">
        <v>1452</v>
      </c>
      <c r="V135" s="630" t="s">
        <v>1453</v>
      </c>
      <c r="W135" s="631" t="s">
        <v>1454</v>
      </c>
      <c r="X135" s="616"/>
    </row>
    <row r="136" spans="1:30" ht="15.75">
      <c r="K136" s="3" t="s">
        <v>1462</v>
      </c>
      <c r="L136" s="627">
        <v>83</v>
      </c>
      <c r="M136" s="630" t="s">
        <v>239</v>
      </c>
      <c r="N136" s="630" t="s">
        <v>1178</v>
      </c>
      <c r="O136" s="630" t="s">
        <v>1208</v>
      </c>
      <c r="P136" s="630" t="s">
        <v>1463</v>
      </c>
      <c r="Q136" s="631" t="s">
        <v>620</v>
      </c>
      <c r="R136" s="627">
        <v>57</v>
      </c>
      <c r="S136" s="630" t="s">
        <v>245</v>
      </c>
      <c r="T136" s="630" t="s">
        <v>1211</v>
      </c>
      <c r="U136" s="630" t="s">
        <v>626</v>
      </c>
      <c r="V136" s="630" t="s">
        <v>1455</v>
      </c>
      <c r="W136" s="631" t="s">
        <v>622</v>
      </c>
      <c r="X136" s="616" t="s">
        <v>1409</v>
      </c>
      <c r="Y136" s="619" t="s">
        <v>1410</v>
      </c>
      <c r="Z136" s="54"/>
      <c r="AA136" s="54"/>
      <c r="AB136" s="54"/>
      <c r="AC136" s="54"/>
      <c r="AD136" s="54"/>
    </row>
    <row r="137" spans="1:30" ht="15.75">
      <c r="K137" s="3" t="s">
        <v>1465</v>
      </c>
      <c r="L137" s="627">
        <v>15</v>
      </c>
      <c r="M137" s="630" t="s">
        <v>239</v>
      </c>
      <c r="N137" s="630" t="s">
        <v>1173</v>
      </c>
      <c r="O137" s="630" t="s">
        <v>622</v>
      </c>
      <c r="P137" s="630" t="s">
        <v>626</v>
      </c>
      <c r="Q137" s="631" t="s">
        <v>622</v>
      </c>
      <c r="R137" s="627">
        <v>74</v>
      </c>
      <c r="S137" s="630" t="s">
        <v>1458</v>
      </c>
      <c r="T137" s="630" t="s">
        <v>1459</v>
      </c>
      <c r="U137" s="630" t="s">
        <v>1460</v>
      </c>
      <c r="V137" s="630" t="s">
        <v>1461</v>
      </c>
      <c r="W137" s="631" t="s">
        <v>55</v>
      </c>
      <c r="X137" s="620" t="s">
        <v>1411</v>
      </c>
      <c r="Y137" s="621" t="s">
        <v>1412</v>
      </c>
      <c r="Z137" s="54"/>
      <c r="AA137" s="54"/>
      <c r="AB137" s="54"/>
      <c r="AC137" s="54"/>
      <c r="AD137" s="54"/>
    </row>
    <row r="138" spans="1:30" ht="15.75">
      <c r="K138" s="3" t="s">
        <v>1466</v>
      </c>
      <c r="L138" s="627">
        <v>41</v>
      </c>
      <c r="M138" s="630" t="s">
        <v>245</v>
      </c>
      <c r="N138" s="630" t="s">
        <v>1188</v>
      </c>
      <c r="O138" s="630" t="s">
        <v>626</v>
      </c>
      <c r="P138" s="630" t="s">
        <v>626</v>
      </c>
      <c r="Q138" s="631" t="s">
        <v>1467</v>
      </c>
      <c r="R138" s="627">
        <v>84</v>
      </c>
      <c r="S138" s="630" t="s">
        <v>1175</v>
      </c>
      <c r="T138" s="630" t="s">
        <v>1171</v>
      </c>
      <c r="U138" s="630" t="s">
        <v>1446</v>
      </c>
      <c r="V138" s="630" t="s">
        <v>626</v>
      </c>
      <c r="W138" s="631" t="s">
        <v>622</v>
      </c>
      <c r="X138" s="616" t="s">
        <v>1413</v>
      </c>
      <c r="Y138" s="617" t="s">
        <v>1414</v>
      </c>
    </row>
    <row r="139" spans="1:30" ht="15.75">
      <c r="K139" s="3" t="s">
        <v>1468</v>
      </c>
      <c r="L139" s="627">
        <v>2</v>
      </c>
      <c r="M139" s="630" t="s">
        <v>1469</v>
      </c>
      <c r="N139" s="630" t="s">
        <v>1470</v>
      </c>
      <c r="O139" s="630" t="s">
        <v>1471</v>
      </c>
      <c r="P139" s="630" t="s">
        <v>1472</v>
      </c>
      <c r="Q139" s="631" t="s">
        <v>1473</v>
      </c>
      <c r="R139" s="627">
        <v>83</v>
      </c>
      <c r="S139" s="630" t="s">
        <v>239</v>
      </c>
      <c r="T139" s="630" t="s">
        <v>1178</v>
      </c>
      <c r="U139" s="630" t="s">
        <v>1208</v>
      </c>
      <c r="V139" s="630" t="s">
        <v>1463</v>
      </c>
      <c r="W139" s="631" t="s">
        <v>620</v>
      </c>
      <c r="X139" s="616"/>
      <c r="Y139" s="617"/>
    </row>
    <row r="140" spans="1:30" ht="15.75">
      <c r="K140" s="3" t="s">
        <v>146</v>
      </c>
      <c r="L140" s="627">
        <v>66</v>
      </c>
      <c r="M140" s="632" t="s">
        <v>245</v>
      </c>
      <c r="N140" s="632" t="s">
        <v>1474</v>
      </c>
      <c r="O140" s="632" t="s">
        <v>1475</v>
      </c>
      <c r="P140" s="632" t="s">
        <v>1476</v>
      </c>
      <c r="Q140" s="633" t="s">
        <v>1477</v>
      </c>
      <c r="R140" s="627">
        <v>15</v>
      </c>
      <c r="S140" s="630" t="s">
        <v>239</v>
      </c>
      <c r="T140" s="630" t="s">
        <v>1173</v>
      </c>
      <c r="U140" s="630" t="s">
        <v>622</v>
      </c>
      <c r="V140" s="630" t="s">
        <v>626</v>
      </c>
      <c r="W140" s="631" t="s">
        <v>622</v>
      </c>
      <c r="X140" s="616" t="s">
        <v>1415</v>
      </c>
      <c r="Y140" s="619" t="s">
        <v>1416</v>
      </c>
      <c r="Z140" s="54"/>
      <c r="AA140" s="54"/>
      <c r="AB140" s="54"/>
      <c r="AC140" s="54"/>
      <c r="AD140" s="54"/>
    </row>
    <row r="141" spans="1:30" ht="15.75">
      <c r="K141" s="3" t="s">
        <v>147</v>
      </c>
      <c r="L141" s="627">
        <v>8</v>
      </c>
      <c r="M141" s="628" t="s">
        <v>1478</v>
      </c>
      <c r="N141" s="628" t="s">
        <v>1479</v>
      </c>
      <c r="O141" s="628" t="s">
        <v>1446</v>
      </c>
      <c r="P141" s="628" t="s">
        <v>1480</v>
      </c>
      <c r="Q141" s="629" t="s">
        <v>1481</v>
      </c>
      <c r="R141" s="627">
        <v>41</v>
      </c>
      <c r="S141" s="630" t="s">
        <v>245</v>
      </c>
      <c r="T141" s="630" t="s">
        <v>1188</v>
      </c>
      <c r="U141" s="630" t="s">
        <v>626</v>
      </c>
      <c r="V141" s="630" t="s">
        <v>626</v>
      </c>
      <c r="W141" s="631" t="s">
        <v>1467</v>
      </c>
      <c r="X141" s="616" t="s">
        <v>1417</v>
      </c>
      <c r="Y141" s="619" t="s">
        <v>1418</v>
      </c>
      <c r="Z141" s="54"/>
      <c r="AA141" s="54"/>
      <c r="AB141" s="54"/>
      <c r="AC141" s="54"/>
      <c r="AD141" s="54"/>
    </row>
    <row r="142" spans="1:30" ht="15.75">
      <c r="K142" s="3" t="s">
        <v>148</v>
      </c>
      <c r="L142" s="627">
        <v>28</v>
      </c>
      <c r="M142" s="628" t="s">
        <v>1482</v>
      </c>
      <c r="N142" s="628" t="s">
        <v>1483</v>
      </c>
      <c r="O142" s="628" t="s">
        <v>1446</v>
      </c>
      <c r="P142" s="628" t="s">
        <v>1484</v>
      </c>
      <c r="Q142" s="629" t="s">
        <v>1448</v>
      </c>
      <c r="R142" s="627">
        <v>2</v>
      </c>
      <c r="S142" s="630" t="s">
        <v>1469</v>
      </c>
      <c r="T142" s="630" t="s">
        <v>1470</v>
      </c>
      <c r="U142" s="630" t="s">
        <v>1471</v>
      </c>
      <c r="V142" s="630" t="s">
        <v>1472</v>
      </c>
      <c r="W142" s="631" t="s">
        <v>1473</v>
      </c>
      <c r="X142" s="616" t="s">
        <v>1419</v>
      </c>
      <c r="Y142" s="619" t="s">
        <v>1420</v>
      </c>
      <c r="Z142" s="54"/>
      <c r="AA142" s="54"/>
      <c r="AB142" s="54"/>
      <c r="AC142" s="54"/>
      <c r="AD142" s="54"/>
    </row>
    <row r="143" spans="1:30" ht="15.75">
      <c r="K143" s="3" t="s">
        <v>173</v>
      </c>
      <c r="L143" s="627">
        <v>85</v>
      </c>
      <c r="M143" s="630" t="s">
        <v>485</v>
      </c>
      <c r="N143" s="630" t="s">
        <v>1183</v>
      </c>
      <c r="O143" s="630" t="s">
        <v>1446</v>
      </c>
      <c r="P143" s="630" t="s">
        <v>626</v>
      </c>
      <c r="Q143" s="631" t="s">
        <v>622</v>
      </c>
      <c r="R143" s="627">
        <v>66</v>
      </c>
      <c r="S143" s="632" t="s">
        <v>245</v>
      </c>
      <c r="T143" s="632" t="s">
        <v>1474</v>
      </c>
      <c r="U143" s="632" t="s">
        <v>1475</v>
      </c>
      <c r="V143" s="632" t="s">
        <v>1476</v>
      </c>
      <c r="W143" s="633" t="s">
        <v>1477</v>
      </c>
      <c r="X143" s="616"/>
      <c r="Y143" s="54"/>
      <c r="Z143" s="54"/>
      <c r="AA143" s="54"/>
      <c r="AB143" s="54"/>
      <c r="AC143" s="54"/>
      <c r="AD143" s="54"/>
    </row>
    <row r="144" spans="1:30" ht="15.75">
      <c r="K144" s="3" t="s">
        <v>1485</v>
      </c>
      <c r="L144" s="627">
        <v>24</v>
      </c>
      <c r="M144" s="630" t="s">
        <v>239</v>
      </c>
      <c r="N144" s="630" t="s">
        <v>1486</v>
      </c>
      <c r="O144" s="630" t="s">
        <v>1179</v>
      </c>
      <c r="P144" s="630" t="s">
        <v>626</v>
      </c>
      <c r="Q144" s="631" t="s">
        <v>622</v>
      </c>
      <c r="R144" s="627">
        <v>8</v>
      </c>
      <c r="S144" s="628" t="s">
        <v>1478</v>
      </c>
      <c r="T144" s="628" t="s">
        <v>1479</v>
      </c>
      <c r="U144" s="628" t="s">
        <v>1446</v>
      </c>
      <c r="V144" s="628" t="s">
        <v>1480</v>
      </c>
      <c r="W144" s="629" t="s">
        <v>1481</v>
      </c>
      <c r="X144" s="616" t="s">
        <v>1421</v>
      </c>
      <c r="Y144" s="622" t="s">
        <v>1422</v>
      </c>
      <c r="Z144" s="54"/>
      <c r="AA144" s="54"/>
      <c r="AB144" s="54"/>
      <c r="AC144" s="54"/>
      <c r="AD144" s="54"/>
    </row>
    <row r="145" spans="11:30" ht="15.75">
      <c r="K145" s="3" t="s">
        <v>916</v>
      </c>
      <c r="L145" s="627">
        <v>4</v>
      </c>
      <c r="M145" s="630" t="s">
        <v>239</v>
      </c>
      <c r="N145" s="630" t="s">
        <v>1178</v>
      </c>
      <c r="O145" s="630" t="s">
        <v>1172</v>
      </c>
      <c r="P145" s="630" t="s">
        <v>626</v>
      </c>
      <c r="Q145" s="631" t="s">
        <v>622</v>
      </c>
      <c r="R145" s="627">
        <v>28</v>
      </c>
      <c r="S145" s="628" t="s">
        <v>1482</v>
      </c>
      <c r="T145" s="628" t="s">
        <v>1483</v>
      </c>
      <c r="U145" s="628" t="s">
        <v>1446</v>
      </c>
      <c r="V145" s="628" t="s">
        <v>1484</v>
      </c>
      <c r="W145" s="629" t="s">
        <v>1448</v>
      </c>
      <c r="X145" s="616" t="s">
        <v>1423</v>
      </c>
      <c r="Y145" s="622" t="s">
        <v>1424</v>
      </c>
      <c r="Z145" s="54"/>
      <c r="AA145" s="54"/>
      <c r="AB145" s="54"/>
      <c r="AC145" s="54"/>
      <c r="AD145" s="54"/>
    </row>
    <row r="146" spans="11:30" ht="15.75">
      <c r="K146" s="3" t="s">
        <v>1487</v>
      </c>
      <c r="L146" s="627">
        <v>75</v>
      </c>
      <c r="M146" s="630" t="s">
        <v>1204</v>
      </c>
      <c r="N146" s="630" t="s">
        <v>1183</v>
      </c>
      <c r="O146" s="630" t="s">
        <v>1488</v>
      </c>
      <c r="P146" s="630" t="s">
        <v>1489</v>
      </c>
      <c r="Q146" s="631" t="s">
        <v>622</v>
      </c>
      <c r="R146" s="627">
        <v>85</v>
      </c>
      <c r="S146" s="630" t="s">
        <v>485</v>
      </c>
      <c r="T146" s="630" t="s">
        <v>1183</v>
      </c>
      <c r="U146" s="630" t="s">
        <v>1446</v>
      </c>
      <c r="V146" s="630" t="s">
        <v>626</v>
      </c>
      <c r="W146" s="631" t="s">
        <v>622</v>
      </c>
      <c r="X146" s="616" t="s">
        <v>1425</v>
      </c>
      <c r="Y146" s="622" t="s">
        <v>1426</v>
      </c>
      <c r="Z146" s="54"/>
      <c r="AA146" s="54"/>
      <c r="AB146" s="54"/>
      <c r="AC146" s="54"/>
      <c r="AD146" s="54"/>
    </row>
    <row r="147" spans="11:30" ht="15.75">
      <c r="K147" s="3" t="s">
        <v>1490</v>
      </c>
      <c r="L147" s="627">
        <v>60</v>
      </c>
      <c r="M147" s="630" t="s">
        <v>239</v>
      </c>
      <c r="N147" s="630" t="s">
        <v>1171</v>
      </c>
      <c r="O147" s="630" t="s">
        <v>349</v>
      </c>
      <c r="P147" s="630" t="s">
        <v>1491</v>
      </c>
      <c r="Q147" s="631" t="s">
        <v>622</v>
      </c>
      <c r="R147" s="627">
        <v>24</v>
      </c>
      <c r="S147" s="630" t="s">
        <v>239</v>
      </c>
      <c r="T147" s="630" t="s">
        <v>1486</v>
      </c>
      <c r="U147" s="630" t="s">
        <v>1179</v>
      </c>
      <c r="V147" s="630" t="s">
        <v>626</v>
      </c>
      <c r="W147" s="631" t="s">
        <v>622</v>
      </c>
      <c r="X147" s="616"/>
      <c r="Y147" s="54"/>
      <c r="Z147" s="54"/>
      <c r="AA147" s="54"/>
      <c r="AB147" s="54"/>
      <c r="AC147" s="54"/>
      <c r="AD147" s="54"/>
    </row>
    <row r="148" spans="11:30" ht="15.75">
      <c r="K148" s="3" t="s">
        <v>151</v>
      </c>
      <c r="L148" s="627">
        <v>42</v>
      </c>
      <c r="M148" s="628" t="s">
        <v>485</v>
      </c>
      <c r="N148" s="628" t="s">
        <v>1483</v>
      </c>
      <c r="O148" s="628" t="s">
        <v>1493</v>
      </c>
      <c r="P148" s="628" t="s">
        <v>1494</v>
      </c>
      <c r="Q148" s="629" t="s">
        <v>1495</v>
      </c>
      <c r="R148" s="627">
        <v>4</v>
      </c>
      <c r="S148" s="630" t="s">
        <v>239</v>
      </c>
      <c r="T148" s="630" t="s">
        <v>1178</v>
      </c>
      <c r="U148" s="630" t="s">
        <v>1172</v>
      </c>
      <c r="V148" s="630" t="s">
        <v>626</v>
      </c>
      <c r="W148" s="631" t="s">
        <v>622</v>
      </c>
      <c r="X148" s="616" t="s">
        <v>1427</v>
      </c>
      <c r="Y148" s="622" t="s">
        <v>1428</v>
      </c>
      <c r="Z148" s="54"/>
      <c r="AA148" s="54"/>
      <c r="AB148" s="54"/>
      <c r="AC148" s="54"/>
      <c r="AD148" s="54"/>
    </row>
    <row r="149" spans="11:30" ht="15.75">
      <c r="K149" s="3" t="s">
        <v>152</v>
      </c>
      <c r="L149" s="627">
        <v>58</v>
      </c>
      <c r="M149" s="630" t="s">
        <v>1496</v>
      </c>
      <c r="N149" s="630" t="s">
        <v>1497</v>
      </c>
      <c r="O149" s="630" t="s">
        <v>1452</v>
      </c>
      <c r="P149" s="630" t="s">
        <v>1498</v>
      </c>
      <c r="Q149" s="631" t="s">
        <v>622</v>
      </c>
      <c r="R149" s="627">
        <v>75</v>
      </c>
      <c r="S149" s="630" t="s">
        <v>1204</v>
      </c>
      <c r="T149" s="630" t="s">
        <v>1183</v>
      </c>
      <c r="U149" s="630" t="s">
        <v>1488</v>
      </c>
      <c r="V149" s="630" t="s">
        <v>1489</v>
      </c>
      <c r="W149" s="631" t="s">
        <v>622</v>
      </c>
      <c r="X149" s="616" t="s">
        <v>1429</v>
      </c>
      <c r="Y149" s="54"/>
      <c r="Z149" s="54"/>
      <c r="AA149" s="54"/>
      <c r="AB149" s="54"/>
      <c r="AC149" s="54"/>
      <c r="AD149" s="54"/>
    </row>
    <row r="150" spans="11:30" ht="15.75">
      <c r="K150" s="3" t="s">
        <v>1499</v>
      </c>
      <c r="L150" s="627">
        <v>49</v>
      </c>
      <c r="M150" s="630" t="s">
        <v>245</v>
      </c>
      <c r="N150" s="630" t="s">
        <v>1188</v>
      </c>
      <c r="O150" s="630" t="s">
        <v>626</v>
      </c>
      <c r="P150" s="630" t="s">
        <v>626</v>
      </c>
      <c r="Q150" s="631" t="s">
        <v>1500</v>
      </c>
      <c r="R150" s="627">
        <v>60</v>
      </c>
      <c r="S150" s="630" t="s">
        <v>239</v>
      </c>
      <c r="T150" s="630" t="s">
        <v>1171</v>
      </c>
      <c r="U150" s="630" t="s">
        <v>349</v>
      </c>
      <c r="V150" s="630" t="s">
        <v>1491</v>
      </c>
      <c r="W150" s="631" t="s">
        <v>622</v>
      </c>
      <c r="X150" s="616" t="s">
        <v>1430</v>
      </c>
      <c r="Y150" s="622" t="s">
        <v>1431</v>
      </c>
      <c r="AA150" s="54"/>
      <c r="AB150" s="54"/>
      <c r="AC150" s="54"/>
      <c r="AD150" s="54"/>
    </row>
    <row r="151" spans="11:30">
      <c r="K151" s="3" t="s">
        <v>154</v>
      </c>
      <c r="L151" s="627">
        <v>65</v>
      </c>
      <c r="M151" s="628" t="s">
        <v>1501</v>
      </c>
      <c r="N151" s="628" t="s">
        <v>1502</v>
      </c>
      <c r="O151" s="628" t="s">
        <v>1503</v>
      </c>
      <c r="P151" s="628" t="s">
        <v>1504</v>
      </c>
      <c r="Q151" s="629" t="s">
        <v>1505</v>
      </c>
      <c r="R151" s="627">
        <v>42</v>
      </c>
      <c r="S151" s="628" t="s">
        <v>485</v>
      </c>
      <c r="T151" s="628" t="s">
        <v>1483</v>
      </c>
      <c r="U151" s="628" t="s">
        <v>1493</v>
      </c>
      <c r="V151" s="628" t="s">
        <v>1494</v>
      </c>
      <c r="W151" s="629" t="s">
        <v>1495</v>
      </c>
      <c r="AC151" s="1009"/>
      <c r="AD151" s="35"/>
    </row>
    <row r="152" spans="11:30">
      <c r="K152" s="3" t="s">
        <v>155</v>
      </c>
      <c r="L152" s="627">
        <v>5</v>
      </c>
      <c r="M152" s="630" t="s">
        <v>1506</v>
      </c>
      <c r="N152" s="630" t="s">
        <v>1183</v>
      </c>
      <c r="O152" s="630" t="s">
        <v>622</v>
      </c>
      <c r="P152" s="630" t="s">
        <v>626</v>
      </c>
      <c r="Q152" s="631" t="s">
        <v>1507</v>
      </c>
      <c r="R152" s="627">
        <v>58</v>
      </c>
      <c r="S152" s="630" t="s">
        <v>1496</v>
      </c>
      <c r="T152" s="630" t="s">
        <v>1497</v>
      </c>
      <c r="U152" s="630" t="s">
        <v>1452</v>
      </c>
      <c r="V152" s="630" t="s">
        <v>1498</v>
      </c>
      <c r="W152" s="631" t="s">
        <v>622</v>
      </c>
      <c r="AC152" s="1009"/>
      <c r="AD152" s="35"/>
    </row>
    <row r="153" spans="11:30">
      <c r="K153" s="3" t="s">
        <v>156</v>
      </c>
      <c r="L153" s="627">
        <v>7</v>
      </c>
      <c r="M153" s="628" t="s">
        <v>1508</v>
      </c>
      <c r="N153" s="628" t="s">
        <v>1509</v>
      </c>
      <c r="O153" s="630" t="s">
        <v>622</v>
      </c>
      <c r="P153" s="630" t="s">
        <v>626</v>
      </c>
      <c r="Q153" s="629" t="s">
        <v>1510</v>
      </c>
      <c r="R153" s="627">
        <v>49</v>
      </c>
      <c r="S153" s="630" t="s">
        <v>245</v>
      </c>
      <c r="T153" s="630" t="s">
        <v>1188</v>
      </c>
      <c r="U153" s="630" t="s">
        <v>626</v>
      </c>
      <c r="V153" s="630" t="s">
        <v>626</v>
      </c>
      <c r="W153" s="631" t="s">
        <v>1500</v>
      </c>
      <c r="AC153" s="1009"/>
      <c r="AD153" s="35"/>
    </row>
    <row r="154" spans="11:30">
      <c r="K154" s="3" t="s">
        <v>1511</v>
      </c>
      <c r="L154" s="627">
        <v>33</v>
      </c>
      <c r="M154" s="630" t="s">
        <v>1512</v>
      </c>
      <c r="N154" s="630" t="s">
        <v>1178</v>
      </c>
      <c r="O154" s="630" t="s">
        <v>622</v>
      </c>
      <c r="P154" s="630" t="s">
        <v>1513</v>
      </c>
      <c r="Q154" s="631" t="s">
        <v>622</v>
      </c>
      <c r="R154" s="627">
        <v>65</v>
      </c>
      <c r="S154" s="628" t="s">
        <v>1501</v>
      </c>
      <c r="T154" s="628" t="s">
        <v>1502</v>
      </c>
      <c r="U154" s="628" t="s">
        <v>1503</v>
      </c>
      <c r="V154" s="628" t="s">
        <v>1504</v>
      </c>
      <c r="W154" s="629" t="s">
        <v>1505</v>
      </c>
      <c r="AC154" s="1009"/>
      <c r="AD154" s="35"/>
    </row>
    <row r="155" spans="11:30">
      <c r="K155" s="3" t="s">
        <v>1514</v>
      </c>
      <c r="L155" s="627">
        <v>12</v>
      </c>
      <c r="M155" s="628" t="s">
        <v>1515</v>
      </c>
      <c r="N155" s="628" t="s">
        <v>1516</v>
      </c>
      <c r="O155" s="628" t="s">
        <v>1200</v>
      </c>
      <c r="P155" s="628" t="s">
        <v>1517</v>
      </c>
      <c r="Q155" s="629" t="s">
        <v>1518</v>
      </c>
      <c r="R155" s="627">
        <v>5</v>
      </c>
      <c r="S155" s="630" t="s">
        <v>1506</v>
      </c>
      <c r="T155" s="630" t="s">
        <v>1183</v>
      </c>
      <c r="U155" s="630" t="s">
        <v>622</v>
      </c>
      <c r="V155" s="630" t="s">
        <v>626</v>
      </c>
      <c r="W155" s="631" t="s">
        <v>1507</v>
      </c>
      <c r="AC155" s="1009"/>
      <c r="AD155" s="35"/>
    </row>
    <row r="156" spans="11:30">
      <c r="K156" s="3" t="s">
        <v>1519</v>
      </c>
      <c r="L156" s="627">
        <v>77</v>
      </c>
      <c r="M156" s="630" t="s">
        <v>239</v>
      </c>
      <c r="N156" s="630" t="s">
        <v>1171</v>
      </c>
      <c r="O156" s="630" t="s">
        <v>1172</v>
      </c>
      <c r="P156" s="630" t="s">
        <v>1520</v>
      </c>
      <c r="Q156" s="631" t="s">
        <v>622</v>
      </c>
      <c r="R156" s="627">
        <v>7</v>
      </c>
      <c r="S156" s="628" t="s">
        <v>1508</v>
      </c>
      <c r="T156" s="628" t="s">
        <v>1509</v>
      </c>
      <c r="U156" s="630" t="s">
        <v>622</v>
      </c>
      <c r="V156" s="630" t="s">
        <v>626</v>
      </c>
      <c r="W156" s="629" t="s">
        <v>1510</v>
      </c>
      <c r="AC156" s="1009"/>
      <c r="AD156" s="35"/>
    </row>
    <row r="157" spans="11:30">
      <c r="K157" s="3" t="s">
        <v>1521</v>
      </c>
      <c r="L157" s="627">
        <v>1</v>
      </c>
      <c r="M157" s="630" t="s">
        <v>1185</v>
      </c>
      <c r="N157" s="630" t="s">
        <v>1186</v>
      </c>
      <c r="O157" s="630" t="s">
        <v>626</v>
      </c>
      <c r="P157" s="630" t="s">
        <v>626</v>
      </c>
      <c r="Q157" s="631" t="s">
        <v>1522</v>
      </c>
      <c r="R157" s="627">
        <v>33</v>
      </c>
      <c r="S157" s="630" t="s">
        <v>1512</v>
      </c>
      <c r="T157" s="630" t="s">
        <v>1178</v>
      </c>
      <c r="U157" s="630" t="s">
        <v>622</v>
      </c>
      <c r="V157" s="630" t="s">
        <v>1513</v>
      </c>
      <c r="W157" s="631" t="s">
        <v>622</v>
      </c>
      <c r="AC157" s="1009"/>
      <c r="AD157" s="35"/>
    </row>
    <row r="158" spans="11:30">
      <c r="K158" s="3" t="s">
        <v>34</v>
      </c>
      <c r="L158" s="627">
        <v>23</v>
      </c>
      <c r="M158" s="630" t="s">
        <v>245</v>
      </c>
      <c r="N158" s="630" t="s">
        <v>1189</v>
      </c>
      <c r="O158" s="630" t="s">
        <v>626</v>
      </c>
      <c r="P158" s="630" t="s">
        <v>1455</v>
      </c>
      <c r="Q158" s="631" t="s">
        <v>1523</v>
      </c>
      <c r="R158" s="627">
        <v>12</v>
      </c>
      <c r="S158" s="628" t="s">
        <v>1515</v>
      </c>
      <c r="T158" s="628" t="s">
        <v>1516</v>
      </c>
      <c r="U158" s="628" t="s">
        <v>1200</v>
      </c>
      <c r="V158" s="628" t="s">
        <v>1517</v>
      </c>
      <c r="W158" s="629" t="s">
        <v>1518</v>
      </c>
      <c r="AC158" s="1009"/>
      <c r="AD158" s="35"/>
    </row>
    <row r="159" spans="11:30">
      <c r="K159" s="3" t="s">
        <v>1525</v>
      </c>
      <c r="L159" s="627">
        <v>32</v>
      </c>
      <c r="M159" s="630" t="s">
        <v>1204</v>
      </c>
      <c r="N159" s="630" t="s">
        <v>1190</v>
      </c>
      <c r="O159" s="630" t="s">
        <v>1191</v>
      </c>
      <c r="P159" s="630" t="s">
        <v>1526</v>
      </c>
      <c r="Q159" s="631" t="s">
        <v>1527</v>
      </c>
      <c r="R159" s="627">
        <v>77</v>
      </c>
      <c r="S159" s="630" t="s">
        <v>239</v>
      </c>
      <c r="T159" s="630" t="s">
        <v>1171</v>
      </c>
      <c r="U159" s="630" t="s">
        <v>1172</v>
      </c>
      <c r="V159" s="630" t="s">
        <v>1520</v>
      </c>
      <c r="W159" s="631" t="s">
        <v>622</v>
      </c>
      <c r="AC159" s="1009"/>
      <c r="AD159" s="35"/>
    </row>
    <row r="160" spans="11:30">
      <c r="K160" s="3" t="s">
        <v>1528</v>
      </c>
      <c r="L160" s="627">
        <v>82</v>
      </c>
      <c r="M160" s="630" t="s">
        <v>1529</v>
      </c>
      <c r="N160" s="630" t="s">
        <v>1176</v>
      </c>
      <c r="O160" s="630" t="s">
        <v>622</v>
      </c>
      <c r="P160" s="630" t="s">
        <v>626</v>
      </c>
      <c r="Q160" s="631" t="s">
        <v>622</v>
      </c>
      <c r="R160" s="627">
        <v>1</v>
      </c>
      <c r="S160" s="630" t="s">
        <v>1185</v>
      </c>
      <c r="T160" s="630" t="s">
        <v>1186</v>
      </c>
      <c r="U160" s="630" t="s">
        <v>626</v>
      </c>
      <c r="V160" s="630" t="s">
        <v>626</v>
      </c>
      <c r="W160" s="631" t="s">
        <v>1522</v>
      </c>
      <c r="AC160" s="1009"/>
      <c r="AD160" s="35"/>
    </row>
    <row r="161" spans="11:30">
      <c r="K161" s="3" t="s">
        <v>161</v>
      </c>
      <c r="L161" s="627">
        <v>9</v>
      </c>
      <c r="M161" s="628" t="s">
        <v>1530</v>
      </c>
      <c r="N161" s="628" t="s">
        <v>1531</v>
      </c>
      <c r="O161" s="628" t="s">
        <v>1532</v>
      </c>
      <c r="P161" s="630" t="s">
        <v>1533</v>
      </c>
      <c r="Q161" s="629" t="s">
        <v>1534</v>
      </c>
      <c r="R161" s="627">
        <v>23</v>
      </c>
      <c r="S161" s="630" t="s">
        <v>245</v>
      </c>
      <c r="T161" s="630" t="s">
        <v>1189</v>
      </c>
      <c r="U161" s="630" t="s">
        <v>626</v>
      </c>
      <c r="V161" s="630" t="s">
        <v>1455</v>
      </c>
      <c r="W161" s="631" t="s">
        <v>1523</v>
      </c>
      <c r="AC161" s="1009"/>
      <c r="AD161" s="35"/>
    </row>
    <row r="162" spans="11:30">
      <c r="K162" s="3" t="s">
        <v>1536</v>
      </c>
      <c r="L162" s="627">
        <v>26</v>
      </c>
      <c r="M162" s="630" t="s">
        <v>1537</v>
      </c>
      <c r="N162" s="630" t="s">
        <v>1188</v>
      </c>
      <c r="O162" s="630" t="s">
        <v>1538</v>
      </c>
      <c r="P162" s="630" t="s">
        <v>1539</v>
      </c>
      <c r="Q162" s="631" t="s">
        <v>622</v>
      </c>
      <c r="R162" s="627">
        <v>32</v>
      </c>
      <c r="S162" s="630" t="s">
        <v>1204</v>
      </c>
      <c r="T162" s="630" t="s">
        <v>1190</v>
      </c>
      <c r="U162" s="630" t="s">
        <v>1191</v>
      </c>
      <c r="V162" s="630" t="s">
        <v>1526</v>
      </c>
      <c r="W162" s="631" t="s">
        <v>1527</v>
      </c>
      <c r="AC162" s="1009"/>
      <c r="AD162" s="35"/>
    </row>
    <row r="163" spans="11:30">
      <c r="K163" s="3" t="s">
        <v>162</v>
      </c>
      <c r="L163" s="627">
        <v>10</v>
      </c>
      <c r="M163" s="628" t="s">
        <v>1540</v>
      </c>
      <c r="N163" s="628" t="s">
        <v>1541</v>
      </c>
      <c r="O163" s="628" t="s">
        <v>1446</v>
      </c>
      <c r="P163" s="628" t="s">
        <v>1542</v>
      </c>
      <c r="Q163" s="629" t="s">
        <v>1505</v>
      </c>
      <c r="R163" s="627">
        <v>82</v>
      </c>
      <c r="S163" s="630" t="s">
        <v>1529</v>
      </c>
      <c r="T163" s="630" t="s">
        <v>1176</v>
      </c>
      <c r="U163" s="630" t="s">
        <v>622</v>
      </c>
      <c r="V163" s="630" t="s">
        <v>626</v>
      </c>
      <c r="W163" s="631" t="s">
        <v>622</v>
      </c>
      <c r="AC163" s="1009"/>
      <c r="AD163" s="35"/>
    </row>
    <row r="164" spans="11:30">
      <c r="K164" s="3" t="s">
        <v>917</v>
      </c>
      <c r="L164" s="627">
        <v>13</v>
      </c>
      <c r="M164" s="630" t="s">
        <v>1199</v>
      </c>
      <c r="N164" s="630" t="s">
        <v>1169</v>
      </c>
      <c r="O164" s="630" t="s">
        <v>1200</v>
      </c>
      <c r="P164" s="630" t="s">
        <v>626</v>
      </c>
      <c r="Q164" s="631" t="s">
        <v>1454</v>
      </c>
      <c r="R164" s="627">
        <v>9</v>
      </c>
      <c r="S164" s="628" t="s">
        <v>1530</v>
      </c>
      <c r="T164" s="628" t="s">
        <v>1531</v>
      </c>
      <c r="U164" s="628" t="s">
        <v>1532</v>
      </c>
      <c r="V164" s="630" t="s">
        <v>1533</v>
      </c>
      <c r="W164" s="629" t="s">
        <v>1534</v>
      </c>
      <c r="AC164" s="1009"/>
      <c r="AD164" s="35"/>
    </row>
    <row r="165" spans="11:30">
      <c r="K165" s="3" t="s">
        <v>1543</v>
      </c>
      <c r="L165" s="627">
        <v>72</v>
      </c>
      <c r="M165" s="630" t="s">
        <v>1544</v>
      </c>
      <c r="N165" s="630" t="s">
        <v>1184</v>
      </c>
      <c r="O165" s="630" t="s">
        <v>1446</v>
      </c>
      <c r="P165" s="630" t="s">
        <v>1545</v>
      </c>
      <c r="Q165" s="631" t="s">
        <v>1546</v>
      </c>
      <c r="R165" s="627">
        <v>26</v>
      </c>
      <c r="S165" s="630" t="s">
        <v>1537</v>
      </c>
      <c r="T165" s="630" t="s">
        <v>1188</v>
      </c>
      <c r="U165" s="630" t="s">
        <v>1538</v>
      </c>
      <c r="V165" s="630" t="s">
        <v>1539</v>
      </c>
      <c r="W165" s="631" t="s">
        <v>622</v>
      </c>
      <c r="AC165" s="1009"/>
      <c r="AD165" s="35"/>
    </row>
    <row r="166" spans="11:30">
      <c r="K166" s="3" t="s">
        <v>163</v>
      </c>
      <c r="L166" s="627">
        <v>35</v>
      </c>
      <c r="M166" s="630" t="s">
        <v>1547</v>
      </c>
      <c r="N166" s="630" t="s">
        <v>1548</v>
      </c>
      <c r="O166" s="630" t="s">
        <v>1446</v>
      </c>
      <c r="P166" s="630" t="s">
        <v>1549</v>
      </c>
      <c r="Q166" s="631" t="s">
        <v>622</v>
      </c>
      <c r="R166" s="627">
        <v>10</v>
      </c>
      <c r="S166" s="628" t="s">
        <v>1540</v>
      </c>
      <c r="T166" s="628" t="s">
        <v>1541</v>
      </c>
      <c r="U166" s="628" t="s">
        <v>1446</v>
      </c>
      <c r="V166" s="628" t="s">
        <v>1542</v>
      </c>
      <c r="W166" s="629" t="s">
        <v>1505</v>
      </c>
      <c r="AC166" s="1009"/>
      <c r="AD166" s="35"/>
    </row>
    <row r="167" spans="11:30">
      <c r="K167" s="3" t="s">
        <v>1550</v>
      </c>
      <c r="L167" s="627">
        <v>76</v>
      </c>
      <c r="M167" s="630" t="s">
        <v>485</v>
      </c>
      <c r="N167" s="630" t="s">
        <v>1183</v>
      </c>
      <c r="O167" s="630" t="s">
        <v>622</v>
      </c>
      <c r="P167" s="630" t="s">
        <v>1551</v>
      </c>
      <c r="Q167" s="631" t="s">
        <v>622</v>
      </c>
      <c r="R167" s="627">
        <v>13</v>
      </c>
      <c r="S167" s="630" t="s">
        <v>1199</v>
      </c>
      <c r="T167" s="630" t="s">
        <v>1169</v>
      </c>
      <c r="U167" s="630" t="s">
        <v>1200</v>
      </c>
      <c r="V167" s="630" t="s">
        <v>626</v>
      </c>
      <c r="W167" s="631" t="s">
        <v>1454</v>
      </c>
      <c r="AC167" s="1009"/>
      <c r="AD167" s="35"/>
    </row>
    <row r="168" spans="11:30">
      <c r="K168" s="1023" t="s">
        <v>1890</v>
      </c>
      <c r="L168" s="1024">
        <v>67</v>
      </c>
      <c r="M168" s="1025" t="s">
        <v>245</v>
      </c>
      <c r="N168" s="1025" t="s">
        <v>1176</v>
      </c>
      <c r="O168" s="1025" t="s">
        <v>622</v>
      </c>
      <c r="P168" s="1025" t="s">
        <v>1551</v>
      </c>
      <c r="Q168" s="1026" t="s">
        <v>622</v>
      </c>
      <c r="R168" s="627">
        <v>72</v>
      </c>
      <c r="S168" s="630" t="s">
        <v>1544</v>
      </c>
      <c r="T168" s="630" t="s">
        <v>1184</v>
      </c>
      <c r="U168" s="630" t="s">
        <v>1446</v>
      </c>
      <c r="V168" s="630" t="s">
        <v>1545</v>
      </c>
      <c r="W168" s="631" t="s">
        <v>1546</v>
      </c>
      <c r="AC168" s="1009"/>
      <c r="AD168" s="35"/>
    </row>
    <row r="169" spans="11:30">
      <c r="K169" s="3" t="s">
        <v>1891</v>
      </c>
      <c r="L169" s="627">
        <v>80</v>
      </c>
      <c r="M169" s="630"/>
      <c r="N169" s="630"/>
      <c r="O169" s="630"/>
      <c r="P169" s="630"/>
      <c r="Q169" s="631"/>
      <c r="R169" s="627">
        <v>35</v>
      </c>
      <c r="S169" s="630" t="s">
        <v>1547</v>
      </c>
      <c r="T169" s="630" t="s">
        <v>1548</v>
      </c>
      <c r="U169" s="630" t="s">
        <v>1446</v>
      </c>
      <c r="V169" s="630" t="s">
        <v>1549</v>
      </c>
      <c r="W169" s="631" t="s">
        <v>622</v>
      </c>
      <c r="AC169" s="1009"/>
      <c r="AD169" s="35"/>
    </row>
    <row r="170" spans="11:30">
      <c r="K170" s="3"/>
      <c r="L170" s="627"/>
      <c r="M170" s="635"/>
      <c r="N170" s="635"/>
      <c r="O170" s="635"/>
      <c r="P170" s="635"/>
      <c r="Q170" s="636"/>
      <c r="R170" s="627">
        <v>76</v>
      </c>
      <c r="S170" s="630" t="s">
        <v>485</v>
      </c>
      <c r="T170" s="630" t="s">
        <v>1183</v>
      </c>
      <c r="U170" s="630" t="s">
        <v>622</v>
      </c>
      <c r="V170" s="630" t="s">
        <v>1551</v>
      </c>
      <c r="W170" s="631" t="s">
        <v>622</v>
      </c>
      <c r="AC170" s="1009"/>
      <c r="AD170" s="35"/>
    </row>
    <row r="171" spans="11:30">
      <c r="K171" s="3"/>
      <c r="L171" s="627"/>
      <c r="M171" s="635"/>
      <c r="N171" s="635"/>
      <c r="O171" s="635"/>
      <c r="P171" s="635"/>
      <c r="Q171" s="636"/>
      <c r="R171" s="1024">
        <v>67</v>
      </c>
      <c r="S171" s="1025" t="s">
        <v>245</v>
      </c>
      <c r="T171" s="1025" t="s">
        <v>1176</v>
      </c>
      <c r="U171" s="1025" t="s">
        <v>622</v>
      </c>
      <c r="V171" s="1025" t="s">
        <v>1551</v>
      </c>
      <c r="W171" s="1026" t="s">
        <v>622</v>
      </c>
      <c r="AC171" s="1009"/>
      <c r="AD171" s="35"/>
    </row>
    <row r="172" spans="11:30">
      <c r="K172" s="3"/>
      <c r="L172" s="627"/>
      <c r="M172" s="635"/>
      <c r="N172" s="635"/>
      <c r="O172" s="635"/>
      <c r="P172" s="635"/>
      <c r="Q172" s="636"/>
      <c r="R172" s="627">
        <v>80</v>
      </c>
      <c r="S172" s="630"/>
      <c r="T172" s="630"/>
      <c r="U172" s="630"/>
      <c r="V172" s="630"/>
      <c r="W172" s="631"/>
      <c r="AC172" s="1009"/>
      <c r="AD172" s="35"/>
    </row>
    <row r="173" spans="11:30">
      <c r="K173" s="3"/>
      <c r="L173" s="627"/>
      <c r="M173" s="635"/>
      <c r="N173" s="635"/>
      <c r="O173" s="635"/>
      <c r="P173" s="635"/>
      <c r="Q173" s="636"/>
      <c r="R173" s="627"/>
      <c r="S173" s="635"/>
      <c r="T173" s="635"/>
      <c r="U173" s="635"/>
      <c r="V173" s="635"/>
      <c r="W173" s="636"/>
      <c r="AC173" s="1009"/>
      <c r="AD173" s="35"/>
    </row>
    <row r="174" spans="11:30">
      <c r="K174" s="3"/>
      <c r="L174" s="627"/>
      <c r="M174" s="635"/>
      <c r="N174" s="635"/>
      <c r="O174" s="635"/>
      <c r="P174" s="635"/>
      <c r="Q174" s="636"/>
      <c r="R174" s="627"/>
      <c r="S174" s="635"/>
      <c r="T174" s="635"/>
      <c r="U174" s="635"/>
      <c r="V174" s="635"/>
      <c r="W174" s="636"/>
      <c r="AC174" s="1009"/>
      <c r="AD174" s="35"/>
    </row>
    <row r="175" spans="11:30">
      <c r="K175" s="3" t="s">
        <v>902</v>
      </c>
      <c r="L175" s="627">
        <v>21</v>
      </c>
      <c r="M175" s="635" t="s">
        <v>485</v>
      </c>
      <c r="N175" s="635" t="s">
        <v>1552</v>
      </c>
      <c r="O175" s="635" t="s">
        <v>349</v>
      </c>
      <c r="P175" s="635" t="s">
        <v>1463</v>
      </c>
      <c r="Q175" s="636" t="s">
        <v>622</v>
      </c>
      <c r="R175" s="627"/>
      <c r="S175" s="635"/>
      <c r="T175" s="635"/>
      <c r="U175" s="635"/>
      <c r="V175" s="635"/>
      <c r="W175" s="636"/>
      <c r="AC175" s="1009"/>
      <c r="AD175" s="35"/>
    </row>
    <row r="176" spans="11:30">
      <c r="K176" s="3" t="s">
        <v>907</v>
      </c>
      <c r="L176" s="627">
        <v>40</v>
      </c>
      <c r="M176" s="635" t="s">
        <v>245</v>
      </c>
      <c r="N176" s="635" t="s">
        <v>245</v>
      </c>
      <c r="O176" s="635" t="s">
        <v>626</v>
      </c>
      <c r="P176" s="635" t="s">
        <v>626</v>
      </c>
      <c r="Q176" s="636" t="s">
        <v>622</v>
      </c>
      <c r="R176" s="627"/>
      <c r="S176" s="635"/>
      <c r="T176" s="635"/>
      <c r="U176" s="635"/>
      <c r="V176" s="635"/>
      <c r="W176" s="636"/>
      <c r="AC176" s="1009"/>
      <c r="AD176" s="35"/>
    </row>
    <row r="177" spans="11:30">
      <c r="K177" s="3" t="s">
        <v>1553</v>
      </c>
      <c r="L177" s="627">
        <v>15</v>
      </c>
      <c r="M177" s="635" t="s">
        <v>245</v>
      </c>
      <c r="N177" s="635" t="s">
        <v>1211</v>
      </c>
      <c r="O177" s="635" t="s">
        <v>626</v>
      </c>
      <c r="P177" s="635" t="s">
        <v>1554</v>
      </c>
      <c r="Q177" s="636" t="s">
        <v>55</v>
      </c>
      <c r="R177" s="627"/>
      <c r="S177" s="635"/>
      <c r="T177" s="635"/>
      <c r="U177" s="635"/>
      <c r="V177" s="635"/>
      <c r="W177" s="636"/>
      <c r="AC177" s="1009"/>
      <c r="AD177" s="35"/>
    </row>
    <row r="178" spans="11:30">
      <c r="K178" s="3" t="s">
        <v>178</v>
      </c>
      <c r="L178" s="627">
        <v>9</v>
      </c>
      <c r="M178" s="635" t="s">
        <v>245</v>
      </c>
      <c r="N178" s="635" t="s">
        <v>1212</v>
      </c>
      <c r="O178" s="635" t="s">
        <v>622</v>
      </c>
      <c r="P178" s="635" t="s">
        <v>626</v>
      </c>
      <c r="Q178" s="636" t="s">
        <v>622</v>
      </c>
      <c r="R178" s="627">
        <v>21</v>
      </c>
      <c r="S178" s="635" t="s">
        <v>485</v>
      </c>
      <c r="T178" s="635" t="s">
        <v>1552</v>
      </c>
      <c r="U178" s="635" t="s">
        <v>349</v>
      </c>
      <c r="V178" s="635" t="s">
        <v>1463</v>
      </c>
      <c r="W178" s="636" t="s">
        <v>622</v>
      </c>
      <c r="AC178" s="1009"/>
      <c r="AD178" s="35"/>
    </row>
    <row r="179" spans="11:30">
      <c r="K179" s="3" t="s">
        <v>1555</v>
      </c>
      <c r="L179" s="627">
        <v>4</v>
      </c>
      <c r="M179" s="635" t="s">
        <v>485</v>
      </c>
      <c r="N179" s="635" t="s">
        <v>1171</v>
      </c>
      <c r="O179" s="635" t="s">
        <v>622</v>
      </c>
      <c r="P179" s="635" t="s">
        <v>1549</v>
      </c>
      <c r="Q179" s="636" t="s">
        <v>1556</v>
      </c>
      <c r="R179" s="627">
        <v>40</v>
      </c>
      <c r="S179" s="635" t="s">
        <v>245</v>
      </c>
      <c r="T179" s="635" t="s">
        <v>245</v>
      </c>
      <c r="U179" s="635" t="s">
        <v>626</v>
      </c>
      <c r="V179" s="635" t="s">
        <v>626</v>
      </c>
      <c r="W179" s="636" t="s">
        <v>622</v>
      </c>
      <c r="AC179" s="1009"/>
      <c r="AD179" s="35"/>
    </row>
    <row r="180" spans="11:30">
      <c r="K180" s="3" t="s">
        <v>1557</v>
      </c>
      <c r="L180" s="627">
        <v>23</v>
      </c>
      <c r="M180" s="635" t="s">
        <v>1496</v>
      </c>
      <c r="N180" s="635" t="s">
        <v>1552</v>
      </c>
      <c r="O180" s="635" t="s">
        <v>626</v>
      </c>
      <c r="P180" s="635" t="s">
        <v>1558</v>
      </c>
      <c r="Q180" s="636" t="s">
        <v>55</v>
      </c>
      <c r="R180" s="627">
        <v>15</v>
      </c>
      <c r="S180" s="635" t="s">
        <v>245</v>
      </c>
      <c r="T180" s="635" t="s">
        <v>1211</v>
      </c>
      <c r="U180" s="635" t="s">
        <v>626</v>
      </c>
      <c r="V180" s="635" t="s">
        <v>1554</v>
      </c>
      <c r="W180" s="636" t="s">
        <v>55</v>
      </c>
      <c r="AC180" s="1009"/>
      <c r="AD180" s="35"/>
    </row>
    <row r="181" spans="11:30">
      <c r="K181" s="3" t="s">
        <v>180</v>
      </c>
      <c r="L181" s="627">
        <v>29</v>
      </c>
      <c r="M181" s="635" t="s">
        <v>485</v>
      </c>
      <c r="N181" s="635" t="s">
        <v>1552</v>
      </c>
      <c r="O181" s="635" t="s">
        <v>349</v>
      </c>
      <c r="P181" s="635" t="s">
        <v>1463</v>
      </c>
      <c r="Q181" s="636" t="s">
        <v>55</v>
      </c>
      <c r="R181" s="627">
        <v>9</v>
      </c>
      <c r="S181" s="635" t="s">
        <v>245</v>
      </c>
      <c r="T181" s="635" t="s">
        <v>1212</v>
      </c>
      <c r="U181" s="635" t="s">
        <v>622</v>
      </c>
      <c r="V181" s="635" t="s">
        <v>626</v>
      </c>
      <c r="W181" s="636" t="s">
        <v>622</v>
      </c>
      <c r="AC181" s="1009"/>
      <c r="AD181" s="35"/>
    </row>
    <row r="182" spans="11:30">
      <c r="K182" s="3" t="s">
        <v>181</v>
      </c>
      <c r="L182" s="627">
        <v>27</v>
      </c>
      <c r="M182" s="635" t="s">
        <v>239</v>
      </c>
      <c r="N182" s="635" t="s">
        <v>1559</v>
      </c>
      <c r="O182" s="635" t="s">
        <v>626</v>
      </c>
      <c r="P182" s="635" t="s">
        <v>1463</v>
      </c>
      <c r="Q182" s="636" t="s">
        <v>55</v>
      </c>
      <c r="R182" s="627">
        <v>4</v>
      </c>
      <c r="S182" s="635" t="s">
        <v>485</v>
      </c>
      <c r="T182" s="635" t="s">
        <v>1171</v>
      </c>
      <c r="U182" s="635" t="s">
        <v>622</v>
      </c>
      <c r="V182" s="635" t="s">
        <v>1549</v>
      </c>
      <c r="W182" s="636" t="s">
        <v>1556</v>
      </c>
      <c r="AC182" s="1009"/>
      <c r="AD182" s="35"/>
    </row>
    <row r="183" spans="11:30">
      <c r="K183" s="3" t="s">
        <v>182</v>
      </c>
      <c r="L183" s="627">
        <v>44</v>
      </c>
      <c r="M183" s="635" t="s">
        <v>245</v>
      </c>
      <c r="N183" s="635" t="s">
        <v>1176</v>
      </c>
      <c r="O183" s="635" t="s">
        <v>626</v>
      </c>
      <c r="P183" s="635" t="s">
        <v>626</v>
      </c>
      <c r="Q183" s="636" t="s">
        <v>622</v>
      </c>
      <c r="R183" s="627">
        <v>23</v>
      </c>
      <c r="S183" s="635" t="s">
        <v>1496</v>
      </c>
      <c r="T183" s="635" t="s">
        <v>1552</v>
      </c>
      <c r="U183" s="635" t="s">
        <v>626</v>
      </c>
      <c r="V183" s="635" t="s">
        <v>1558</v>
      </c>
      <c r="W183" s="636" t="s">
        <v>55</v>
      </c>
      <c r="AC183" s="1009"/>
      <c r="AD183" s="35"/>
    </row>
    <row r="184" spans="11:30">
      <c r="K184" s="3" t="s">
        <v>183</v>
      </c>
      <c r="L184" s="627">
        <v>8</v>
      </c>
      <c r="M184" s="635" t="s">
        <v>245</v>
      </c>
      <c r="N184" s="635" t="s">
        <v>1166</v>
      </c>
      <c r="O184" s="635" t="s">
        <v>626</v>
      </c>
      <c r="P184" s="635" t="s">
        <v>1554</v>
      </c>
      <c r="Q184" s="636" t="s">
        <v>55</v>
      </c>
      <c r="R184" s="627">
        <v>29</v>
      </c>
      <c r="S184" s="635" t="s">
        <v>485</v>
      </c>
      <c r="T184" s="635" t="s">
        <v>1552</v>
      </c>
      <c r="U184" s="635" t="s">
        <v>349</v>
      </c>
      <c r="V184" s="635" t="s">
        <v>1463</v>
      </c>
      <c r="W184" s="636" t="s">
        <v>55</v>
      </c>
      <c r="AC184" s="1009"/>
      <c r="AD184" s="35"/>
    </row>
    <row r="185" spans="11:30">
      <c r="K185" s="3" t="s">
        <v>1560</v>
      </c>
      <c r="L185" s="627">
        <v>42</v>
      </c>
      <c r="M185" s="635" t="s">
        <v>245</v>
      </c>
      <c r="N185" s="635" t="s">
        <v>1186</v>
      </c>
      <c r="O185" s="635" t="s">
        <v>1446</v>
      </c>
      <c r="P185" s="635" t="s">
        <v>626</v>
      </c>
      <c r="Q185" s="636" t="s">
        <v>55</v>
      </c>
      <c r="R185" s="627">
        <v>27</v>
      </c>
      <c r="S185" s="635" t="s">
        <v>239</v>
      </c>
      <c r="T185" s="635" t="s">
        <v>1559</v>
      </c>
      <c r="U185" s="635" t="s">
        <v>626</v>
      </c>
      <c r="V185" s="635" t="s">
        <v>1463</v>
      </c>
      <c r="W185" s="636" t="s">
        <v>55</v>
      </c>
      <c r="AC185" s="1009"/>
      <c r="AD185" s="35"/>
    </row>
    <row r="186" spans="11:30">
      <c r="K186" s="3" t="s">
        <v>1561</v>
      </c>
      <c r="L186" s="627">
        <v>33</v>
      </c>
      <c r="M186" s="635" t="s">
        <v>245</v>
      </c>
      <c r="N186" s="635" t="s">
        <v>1178</v>
      </c>
      <c r="O186" s="635" t="s">
        <v>622</v>
      </c>
      <c r="P186" s="635" t="s">
        <v>1562</v>
      </c>
      <c r="Q186" s="636" t="s">
        <v>622</v>
      </c>
      <c r="R186" s="627">
        <v>44</v>
      </c>
      <c r="S186" s="635" t="s">
        <v>245</v>
      </c>
      <c r="T186" s="635" t="s">
        <v>1176</v>
      </c>
      <c r="U186" s="635" t="s">
        <v>626</v>
      </c>
      <c r="V186" s="635" t="s">
        <v>626</v>
      </c>
      <c r="W186" s="636" t="s">
        <v>622</v>
      </c>
      <c r="AC186" s="1009"/>
      <c r="AD186" s="35"/>
    </row>
    <row r="187" spans="11:30">
      <c r="K187" s="3" t="s">
        <v>906</v>
      </c>
      <c r="L187" s="627">
        <v>38</v>
      </c>
      <c r="M187" s="635" t="s">
        <v>1496</v>
      </c>
      <c r="N187" s="635" t="s">
        <v>1186</v>
      </c>
      <c r="O187" s="635" t="s">
        <v>622</v>
      </c>
      <c r="P187" s="635" t="s">
        <v>1563</v>
      </c>
      <c r="Q187" s="636" t="s">
        <v>55</v>
      </c>
      <c r="R187" s="627">
        <v>8</v>
      </c>
      <c r="S187" s="635" t="s">
        <v>245</v>
      </c>
      <c r="T187" s="635" t="s">
        <v>1166</v>
      </c>
      <c r="U187" s="635" t="s">
        <v>626</v>
      </c>
      <c r="V187" s="635" t="s">
        <v>1554</v>
      </c>
      <c r="W187" s="636" t="s">
        <v>55</v>
      </c>
      <c r="AC187" s="1009"/>
      <c r="AD187" s="35"/>
    </row>
    <row r="188" spans="11:30">
      <c r="K188" s="3" t="s">
        <v>1564</v>
      </c>
      <c r="L188" s="627">
        <v>18</v>
      </c>
      <c r="M188" s="635" t="s">
        <v>1512</v>
      </c>
      <c r="N188" s="635" t="s">
        <v>1171</v>
      </c>
      <c r="O188" s="635" t="s">
        <v>1565</v>
      </c>
      <c r="P188" s="635" t="s">
        <v>1566</v>
      </c>
      <c r="Q188" s="636" t="s">
        <v>1556</v>
      </c>
      <c r="R188" s="627">
        <v>42</v>
      </c>
      <c r="S188" s="635" t="s">
        <v>245</v>
      </c>
      <c r="T188" s="635" t="s">
        <v>1186</v>
      </c>
      <c r="U188" s="635" t="s">
        <v>1446</v>
      </c>
      <c r="V188" s="635" t="s">
        <v>626</v>
      </c>
      <c r="W188" s="636" t="s">
        <v>55</v>
      </c>
      <c r="AC188" s="1009"/>
      <c r="AD188" s="35"/>
    </row>
    <row r="189" spans="11:30">
      <c r="K189" s="3" t="s">
        <v>186</v>
      </c>
      <c r="L189" s="627">
        <v>2</v>
      </c>
      <c r="M189" s="635" t="s">
        <v>485</v>
      </c>
      <c r="N189" s="635" t="s">
        <v>1183</v>
      </c>
      <c r="O189" s="635" t="s">
        <v>626</v>
      </c>
      <c r="P189" s="635" t="s">
        <v>626</v>
      </c>
      <c r="Q189" s="636" t="s">
        <v>620</v>
      </c>
      <c r="R189" s="627">
        <v>33</v>
      </c>
      <c r="S189" s="635" t="s">
        <v>245</v>
      </c>
      <c r="T189" s="635" t="s">
        <v>1178</v>
      </c>
      <c r="U189" s="635" t="s">
        <v>622</v>
      </c>
      <c r="V189" s="635" t="s">
        <v>1562</v>
      </c>
      <c r="W189" s="636" t="s">
        <v>622</v>
      </c>
      <c r="AC189" s="1009"/>
      <c r="AD189" s="35"/>
    </row>
    <row r="190" spans="11:30">
      <c r="K190" s="3" t="s">
        <v>1567</v>
      </c>
      <c r="L190" s="627">
        <v>10</v>
      </c>
      <c r="M190" s="635" t="s">
        <v>245</v>
      </c>
      <c r="N190" s="635" t="s">
        <v>1189</v>
      </c>
      <c r="O190" s="635" t="s">
        <v>349</v>
      </c>
      <c r="P190" s="635" t="s">
        <v>1568</v>
      </c>
      <c r="Q190" s="636" t="s">
        <v>622</v>
      </c>
      <c r="R190" s="627">
        <v>38</v>
      </c>
      <c r="S190" s="635" t="s">
        <v>1496</v>
      </c>
      <c r="T190" s="635" t="s">
        <v>1186</v>
      </c>
      <c r="U190" s="635" t="s">
        <v>622</v>
      </c>
      <c r="V190" s="635" t="s">
        <v>1563</v>
      </c>
      <c r="W190" s="636" t="s">
        <v>55</v>
      </c>
      <c r="AC190" s="1009"/>
      <c r="AD190" s="35"/>
    </row>
    <row r="191" spans="11:30">
      <c r="K191" s="3" t="s">
        <v>903</v>
      </c>
      <c r="L191" s="627">
        <v>22</v>
      </c>
      <c r="M191" s="635" t="s">
        <v>1168</v>
      </c>
      <c r="N191" s="635" t="s">
        <v>1171</v>
      </c>
      <c r="O191" s="635" t="s">
        <v>1569</v>
      </c>
      <c r="P191" s="635" t="s">
        <v>626</v>
      </c>
      <c r="Q191" s="636" t="s">
        <v>1570</v>
      </c>
      <c r="R191" s="627">
        <v>18</v>
      </c>
      <c r="S191" s="635" t="s">
        <v>1512</v>
      </c>
      <c r="T191" s="635" t="s">
        <v>1171</v>
      </c>
      <c r="U191" s="635" t="s">
        <v>1565</v>
      </c>
      <c r="V191" s="635" t="s">
        <v>1566</v>
      </c>
      <c r="W191" s="636" t="s">
        <v>1556</v>
      </c>
      <c r="AC191" s="1009"/>
      <c r="AD191" s="35"/>
    </row>
    <row r="192" spans="11:30">
      <c r="K192" s="3" t="s">
        <v>1571</v>
      </c>
      <c r="L192" s="627">
        <v>7</v>
      </c>
      <c r="M192" s="635" t="s">
        <v>245</v>
      </c>
      <c r="N192" s="635" t="s">
        <v>1212</v>
      </c>
      <c r="O192" s="635" t="s">
        <v>626</v>
      </c>
      <c r="P192" s="635" t="s">
        <v>621</v>
      </c>
      <c r="Q192" s="636" t="s">
        <v>55</v>
      </c>
      <c r="R192" s="627">
        <v>2</v>
      </c>
      <c r="S192" s="635" t="s">
        <v>485</v>
      </c>
      <c r="T192" s="635" t="s">
        <v>1183</v>
      </c>
      <c r="U192" s="635" t="s">
        <v>626</v>
      </c>
      <c r="V192" s="635" t="s">
        <v>626</v>
      </c>
      <c r="W192" s="636" t="s">
        <v>620</v>
      </c>
      <c r="AC192" s="1009"/>
      <c r="AD192" s="35"/>
    </row>
    <row r="193" spans="11:30">
      <c r="K193" s="3" t="s">
        <v>1572</v>
      </c>
      <c r="L193" s="627">
        <v>20</v>
      </c>
      <c r="M193" s="635" t="s">
        <v>245</v>
      </c>
      <c r="N193" s="635" t="s">
        <v>1186</v>
      </c>
      <c r="O193" s="635" t="s">
        <v>626</v>
      </c>
      <c r="P193" s="635" t="s">
        <v>1573</v>
      </c>
      <c r="Q193" s="636" t="s">
        <v>1574</v>
      </c>
      <c r="R193" s="627">
        <v>10</v>
      </c>
      <c r="S193" s="635" t="s">
        <v>245</v>
      </c>
      <c r="T193" s="635" t="s">
        <v>1189</v>
      </c>
      <c r="U193" s="635" t="s">
        <v>349</v>
      </c>
      <c r="V193" s="635" t="s">
        <v>1568</v>
      </c>
      <c r="W193" s="636" t="s">
        <v>622</v>
      </c>
      <c r="AC193" s="1009"/>
      <c r="AD193" s="35"/>
    </row>
    <row r="194" spans="11:30">
      <c r="K194" s="3" t="s">
        <v>1575</v>
      </c>
      <c r="L194" s="627">
        <v>16</v>
      </c>
      <c r="M194" s="635" t="s">
        <v>1496</v>
      </c>
      <c r="N194" s="635" t="s">
        <v>1892</v>
      </c>
      <c r="O194" s="635" t="s">
        <v>1893</v>
      </c>
      <c r="P194" s="635" t="s">
        <v>1554</v>
      </c>
      <c r="Q194" s="636" t="s">
        <v>55</v>
      </c>
      <c r="R194" s="627">
        <v>22</v>
      </c>
      <c r="S194" s="635" t="s">
        <v>1168</v>
      </c>
      <c r="T194" s="635" t="s">
        <v>1171</v>
      </c>
      <c r="U194" s="635" t="s">
        <v>1569</v>
      </c>
      <c r="V194" s="635" t="s">
        <v>626</v>
      </c>
      <c r="W194" s="636" t="s">
        <v>1570</v>
      </c>
      <c r="AC194" s="1009"/>
      <c r="AD194" s="35"/>
    </row>
    <row r="195" spans="11:30">
      <c r="K195" s="3" t="s">
        <v>189</v>
      </c>
      <c r="L195" s="627">
        <v>3</v>
      </c>
      <c r="M195" s="635" t="s">
        <v>485</v>
      </c>
      <c r="N195" s="635" t="s">
        <v>1184</v>
      </c>
      <c r="O195" s="635" t="s">
        <v>626</v>
      </c>
      <c r="P195" s="635" t="s">
        <v>626</v>
      </c>
      <c r="Q195" s="636" t="s">
        <v>620</v>
      </c>
      <c r="R195" s="627">
        <v>7</v>
      </c>
      <c r="S195" s="635" t="s">
        <v>245</v>
      </c>
      <c r="T195" s="635" t="s">
        <v>1212</v>
      </c>
      <c r="U195" s="635" t="s">
        <v>626</v>
      </c>
      <c r="V195" s="635" t="s">
        <v>621</v>
      </c>
      <c r="W195" s="636" t="s">
        <v>55</v>
      </c>
      <c r="AC195" s="1009"/>
      <c r="AD195" s="35"/>
    </row>
    <row r="196" spans="11:30">
      <c r="K196" s="3" t="s">
        <v>191</v>
      </c>
      <c r="L196" s="627">
        <v>28</v>
      </c>
      <c r="M196" s="635" t="s">
        <v>1182</v>
      </c>
      <c r="N196" s="635" t="s">
        <v>1171</v>
      </c>
      <c r="O196" s="635" t="s">
        <v>1172</v>
      </c>
      <c r="P196" s="635" t="s">
        <v>1576</v>
      </c>
      <c r="Q196" s="636" t="s">
        <v>622</v>
      </c>
      <c r="R196" s="627">
        <v>20</v>
      </c>
      <c r="S196" s="635" t="s">
        <v>245</v>
      </c>
      <c r="T196" s="635" t="s">
        <v>1186</v>
      </c>
      <c r="U196" s="635" t="s">
        <v>626</v>
      </c>
      <c r="V196" s="635" t="s">
        <v>1573</v>
      </c>
      <c r="W196" s="636" t="s">
        <v>1574</v>
      </c>
      <c r="AC196" s="1009"/>
      <c r="AD196" s="35"/>
    </row>
    <row r="197" spans="11:30">
      <c r="K197" s="3" t="s">
        <v>192</v>
      </c>
      <c r="L197" s="627">
        <v>43</v>
      </c>
      <c r="M197" s="635" t="s">
        <v>245</v>
      </c>
      <c r="N197" s="635" t="s">
        <v>1577</v>
      </c>
      <c r="O197" s="635" t="s">
        <v>622</v>
      </c>
      <c r="P197" s="635" t="s">
        <v>626</v>
      </c>
      <c r="Q197" s="636" t="s">
        <v>622</v>
      </c>
      <c r="R197" s="627">
        <v>16</v>
      </c>
      <c r="S197" s="635" t="s">
        <v>1496</v>
      </c>
      <c r="T197" s="635" t="s">
        <v>1892</v>
      </c>
      <c r="U197" s="635" t="s">
        <v>1893</v>
      </c>
      <c r="V197" s="635" t="s">
        <v>1554</v>
      </c>
      <c r="W197" s="636" t="s">
        <v>55</v>
      </c>
      <c r="AC197" s="1009"/>
      <c r="AD197" s="35"/>
    </row>
    <row r="198" spans="11:30">
      <c r="K198" s="3" t="s">
        <v>1578</v>
      </c>
      <c r="L198" s="627">
        <v>11</v>
      </c>
      <c r="M198" s="635" t="s">
        <v>485</v>
      </c>
      <c r="N198" s="635" t="s">
        <v>1190</v>
      </c>
      <c r="O198" s="635" t="s">
        <v>349</v>
      </c>
      <c r="P198" s="635" t="s">
        <v>1579</v>
      </c>
      <c r="Q198" s="636" t="s">
        <v>622</v>
      </c>
      <c r="R198" s="627">
        <v>3</v>
      </c>
      <c r="S198" s="635" t="s">
        <v>485</v>
      </c>
      <c r="T198" s="635" t="s">
        <v>1184</v>
      </c>
      <c r="U198" s="635" t="s">
        <v>626</v>
      </c>
      <c r="V198" s="635" t="s">
        <v>626</v>
      </c>
      <c r="W198" s="636" t="s">
        <v>620</v>
      </c>
      <c r="AC198" s="1009"/>
      <c r="AD198" s="35"/>
    </row>
    <row r="199" spans="11:30">
      <c r="K199" s="3" t="s">
        <v>1580</v>
      </c>
      <c r="L199" s="627">
        <v>17</v>
      </c>
      <c r="M199" s="635" t="s">
        <v>245</v>
      </c>
      <c r="N199" s="635" t="s">
        <v>1581</v>
      </c>
      <c r="O199" s="635" t="s">
        <v>626</v>
      </c>
      <c r="P199" s="635" t="s">
        <v>1582</v>
      </c>
      <c r="Q199" s="636" t="s">
        <v>1583</v>
      </c>
      <c r="R199" s="627">
        <v>28</v>
      </c>
      <c r="S199" s="635" t="s">
        <v>1182</v>
      </c>
      <c r="T199" s="635" t="s">
        <v>1171</v>
      </c>
      <c r="U199" s="635" t="s">
        <v>1172</v>
      </c>
      <c r="V199" s="635" t="s">
        <v>1576</v>
      </c>
      <c r="W199" s="636" t="s">
        <v>622</v>
      </c>
      <c r="AC199" s="1009"/>
      <c r="AD199" s="35"/>
    </row>
    <row r="200" spans="11:30">
      <c r="K200" s="3" t="s">
        <v>1584</v>
      </c>
      <c r="L200" s="627">
        <v>1</v>
      </c>
      <c r="M200" s="635" t="s">
        <v>1204</v>
      </c>
      <c r="N200" s="635" t="s">
        <v>1169</v>
      </c>
      <c r="O200" s="635" t="s">
        <v>1585</v>
      </c>
      <c r="P200" s="635" t="s">
        <v>1586</v>
      </c>
      <c r="Q200" s="636" t="s">
        <v>1574</v>
      </c>
      <c r="R200" s="627">
        <v>43</v>
      </c>
      <c r="S200" s="635" t="s">
        <v>245</v>
      </c>
      <c r="T200" s="635" t="s">
        <v>1577</v>
      </c>
      <c r="U200" s="635" t="s">
        <v>622</v>
      </c>
      <c r="V200" s="635" t="s">
        <v>626</v>
      </c>
      <c r="W200" s="636" t="s">
        <v>622</v>
      </c>
      <c r="AC200" s="1009"/>
      <c r="AD200" s="35"/>
    </row>
    <row r="201" spans="11:30">
      <c r="K201" s="3" t="s">
        <v>196</v>
      </c>
      <c r="L201" s="627">
        <v>6</v>
      </c>
      <c r="M201" s="635" t="s">
        <v>245</v>
      </c>
      <c r="N201" s="635" t="s">
        <v>1173</v>
      </c>
      <c r="O201" s="635" t="s">
        <v>626</v>
      </c>
      <c r="P201" s="635" t="s">
        <v>621</v>
      </c>
      <c r="Q201" s="636" t="s">
        <v>622</v>
      </c>
      <c r="R201" s="627">
        <v>11</v>
      </c>
      <c r="S201" s="635" t="s">
        <v>485</v>
      </c>
      <c r="T201" s="635" t="s">
        <v>1190</v>
      </c>
      <c r="U201" s="635" t="s">
        <v>349</v>
      </c>
      <c r="V201" s="635" t="s">
        <v>1579</v>
      </c>
      <c r="W201" s="636" t="s">
        <v>622</v>
      </c>
      <c r="AC201" s="1009"/>
      <c r="AD201" s="35"/>
    </row>
    <row r="202" spans="11:30">
      <c r="K202" s="3" t="s">
        <v>198</v>
      </c>
      <c r="L202" s="627">
        <v>49</v>
      </c>
      <c r="M202" s="635" t="s">
        <v>1215</v>
      </c>
      <c r="N202" s="635" t="s">
        <v>1190</v>
      </c>
      <c r="O202" s="635" t="s">
        <v>1446</v>
      </c>
      <c r="P202" s="635" t="s">
        <v>1463</v>
      </c>
      <c r="Q202" s="636" t="s">
        <v>620</v>
      </c>
      <c r="R202" s="627">
        <v>17</v>
      </c>
      <c r="S202" s="635" t="s">
        <v>245</v>
      </c>
      <c r="T202" s="635" t="s">
        <v>1581</v>
      </c>
      <c r="U202" s="635" t="s">
        <v>626</v>
      </c>
      <c r="V202" s="635" t="s">
        <v>1582</v>
      </c>
      <c r="W202" s="636" t="s">
        <v>1583</v>
      </c>
      <c r="AC202" s="1009"/>
      <c r="AD202" s="35"/>
    </row>
    <row r="203" spans="11:30">
      <c r="K203" s="3" t="s">
        <v>909</v>
      </c>
      <c r="L203" s="627">
        <v>50</v>
      </c>
      <c r="M203" s="635" t="s">
        <v>1587</v>
      </c>
      <c r="N203" s="635"/>
      <c r="O203" s="635"/>
      <c r="P203" s="635"/>
      <c r="Q203" s="636"/>
      <c r="R203" s="627">
        <v>1</v>
      </c>
      <c r="S203" s="635" t="s">
        <v>1204</v>
      </c>
      <c r="T203" s="635" t="s">
        <v>1169</v>
      </c>
      <c r="U203" s="635" t="s">
        <v>1585</v>
      </c>
      <c r="V203" s="635" t="s">
        <v>1586</v>
      </c>
      <c r="W203" s="636" t="s">
        <v>1574</v>
      </c>
      <c r="AC203" s="1009"/>
      <c r="AD203" s="35"/>
    </row>
    <row r="204" spans="11:30">
      <c r="K204" s="3" t="s">
        <v>199</v>
      </c>
      <c r="L204" s="627">
        <v>51</v>
      </c>
      <c r="M204" s="635" t="s">
        <v>1444</v>
      </c>
      <c r="N204" s="635" t="s">
        <v>1171</v>
      </c>
      <c r="O204" s="635" t="s">
        <v>1200</v>
      </c>
      <c r="P204" s="635" t="s">
        <v>1463</v>
      </c>
      <c r="Q204" s="636" t="s">
        <v>620</v>
      </c>
      <c r="R204" s="627">
        <v>6</v>
      </c>
      <c r="S204" s="635" t="s">
        <v>245</v>
      </c>
      <c r="T204" s="635" t="s">
        <v>1173</v>
      </c>
      <c r="U204" s="635" t="s">
        <v>626</v>
      </c>
      <c r="V204" s="635" t="s">
        <v>621</v>
      </c>
      <c r="W204" s="636" t="s">
        <v>622</v>
      </c>
      <c r="AC204" s="1009"/>
      <c r="AD204" s="35"/>
    </row>
    <row r="205" spans="11:30">
      <c r="K205" s="3" t="s">
        <v>202</v>
      </c>
      <c r="L205" s="627" t="s">
        <v>908</v>
      </c>
      <c r="M205" s="635" t="s">
        <v>1204</v>
      </c>
      <c r="N205" s="635" t="s">
        <v>1178</v>
      </c>
      <c r="O205" s="635" t="s">
        <v>1191</v>
      </c>
      <c r="P205" s="635" t="s">
        <v>1588</v>
      </c>
      <c r="Q205" s="636" t="s">
        <v>1589</v>
      </c>
      <c r="R205" s="627">
        <v>49</v>
      </c>
      <c r="S205" s="635" t="s">
        <v>1215</v>
      </c>
      <c r="T205" s="635" t="s">
        <v>1190</v>
      </c>
      <c r="U205" s="635" t="s">
        <v>1446</v>
      </c>
      <c r="V205" s="635" t="s">
        <v>1463</v>
      </c>
      <c r="W205" s="636" t="s">
        <v>620</v>
      </c>
      <c r="AC205" s="1009"/>
      <c r="AD205" s="35"/>
    </row>
    <row r="206" spans="11:30">
      <c r="K206" s="3" t="s">
        <v>201</v>
      </c>
      <c r="L206" s="627" t="s">
        <v>908</v>
      </c>
      <c r="M206" s="635" t="s">
        <v>1217</v>
      </c>
      <c r="N206" s="635" t="s">
        <v>1190</v>
      </c>
      <c r="O206" s="635" t="s">
        <v>1216</v>
      </c>
      <c r="P206" s="635" t="s">
        <v>1588</v>
      </c>
      <c r="Q206" s="636" t="s">
        <v>1589</v>
      </c>
      <c r="R206" s="627">
        <v>50</v>
      </c>
      <c r="S206" s="635" t="s">
        <v>1587</v>
      </c>
      <c r="T206" s="635"/>
      <c r="U206" s="635"/>
      <c r="V206" s="635"/>
      <c r="W206" s="636"/>
      <c r="AC206" s="1009"/>
      <c r="AD206" s="35"/>
    </row>
    <row r="207" spans="11:30">
      <c r="K207" s="3" t="s">
        <v>203</v>
      </c>
      <c r="L207" s="627">
        <v>52</v>
      </c>
      <c r="M207" s="635" t="s">
        <v>1182</v>
      </c>
      <c r="N207" s="635" t="s">
        <v>1178</v>
      </c>
      <c r="O207" s="635" t="s">
        <v>622</v>
      </c>
      <c r="P207" s="635" t="s">
        <v>1551</v>
      </c>
      <c r="Q207" s="636" t="s">
        <v>622</v>
      </c>
      <c r="R207" s="627">
        <v>51</v>
      </c>
      <c r="S207" s="635" t="s">
        <v>1444</v>
      </c>
      <c r="T207" s="635" t="s">
        <v>1171</v>
      </c>
      <c r="U207" s="635" t="s">
        <v>1200</v>
      </c>
      <c r="V207" s="635" t="s">
        <v>1463</v>
      </c>
      <c r="W207" s="636" t="s">
        <v>620</v>
      </c>
      <c r="AC207" s="1009"/>
      <c r="AD207" s="35"/>
    </row>
    <row r="208" spans="11:30">
      <c r="K208" s="3" t="s">
        <v>911</v>
      </c>
      <c r="L208" s="627">
        <v>54</v>
      </c>
      <c r="M208" s="635"/>
      <c r="N208" s="635"/>
      <c r="O208" s="635"/>
      <c r="P208" s="635"/>
      <c r="Q208" s="636"/>
      <c r="R208" s="627" t="s">
        <v>908</v>
      </c>
      <c r="S208" s="635" t="s">
        <v>1204</v>
      </c>
      <c r="T208" s="635" t="s">
        <v>1178</v>
      </c>
      <c r="U208" s="635" t="s">
        <v>1191</v>
      </c>
      <c r="V208" s="635" t="s">
        <v>1588</v>
      </c>
      <c r="W208" s="636" t="s">
        <v>1589</v>
      </c>
      <c r="AC208" s="1009"/>
      <c r="AD208" s="35"/>
    </row>
    <row r="209" spans="11:30">
      <c r="K209" s="3" t="s">
        <v>1590</v>
      </c>
      <c r="L209" s="627">
        <v>56</v>
      </c>
      <c r="M209" s="635" t="s">
        <v>1204</v>
      </c>
      <c r="N209" s="635" t="s">
        <v>1212</v>
      </c>
      <c r="O209" s="635" t="s">
        <v>1446</v>
      </c>
      <c r="P209" s="635" t="s">
        <v>1591</v>
      </c>
      <c r="Q209" s="636" t="s">
        <v>55</v>
      </c>
      <c r="R209" s="627" t="s">
        <v>908</v>
      </c>
      <c r="S209" s="635" t="s">
        <v>1217</v>
      </c>
      <c r="T209" s="635" t="s">
        <v>1190</v>
      </c>
      <c r="U209" s="635" t="s">
        <v>1216</v>
      </c>
      <c r="V209" s="635" t="s">
        <v>1588</v>
      </c>
      <c r="W209" s="636" t="s">
        <v>1589</v>
      </c>
      <c r="AC209" s="1009"/>
      <c r="AD209" s="35"/>
    </row>
    <row r="210" spans="11:30">
      <c r="K210" s="3"/>
      <c r="L210" s="627"/>
      <c r="M210" s="635"/>
      <c r="N210" s="635"/>
      <c r="O210" s="635"/>
      <c r="P210" s="635"/>
      <c r="Q210" s="636"/>
      <c r="R210" s="627">
        <v>52</v>
      </c>
      <c r="S210" s="635" t="s">
        <v>1182</v>
      </c>
      <c r="T210" s="635" t="s">
        <v>1178</v>
      </c>
      <c r="U210" s="635" t="s">
        <v>622</v>
      </c>
      <c r="V210" s="635" t="s">
        <v>1551</v>
      </c>
      <c r="W210" s="636" t="s">
        <v>622</v>
      </c>
      <c r="AC210" s="1009"/>
      <c r="AD210" s="35"/>
    </row>
    <row r="211" spans="11:30">
      <c r="K211" s="3" t="s">
        <v>1592</v>
      </c>
      <c r="L211" s="627">
        <v>1</v>
      </c>
      <c r="M211" s="635" t="s">
        <v>239</v>
      </c>
      <c r="N211" s="635" t="s">
        <v>1194</v>
      </c>
      <c r="O211" s="635" t="s">
        <v>622</v>
      </c>
      <c r="P211" s="635" t="s">
        <v>621</v>
      </c>
      <c r="Q211" s="636" t="s">
        <v>55</v>
      </c>
      <c r="R211" s="627">
        <v>54</v>
      </c>
      <c r="S211" s="635"/>
      <c r="T211" s="635"/>
      <c r="U211" s="635"/>
      <c r="V211" s="635"/>
      <c r="W211" s="636"/>
      <c r="AC211" s="1009"/>
      <c r="AD211" s="35"/>
    </row>
    <row r="212" spans="11:30">
      <c r="K212" s="3" t="s">
        <v>1593</v>
      </c>
      <c r="L212" s="627">
        <v>4</v>
      </c>
      <c r="M212" s="635" t="s">
        <v>239</v>
      </c>
      <c r="N212" s="635" t="s">
        <v>1178</v>
      </c>
      <c r="O212" s="635" t="s">
        <v>622</v>
      </c>
      <c r="P212" s="635" t="s">
        <v>1594</v>
      </c>
      <c r="Q212" s="636" t="s">
        <v>55</v>
      </c>
      <c r="R212" s="627">
        <v>56</v>
      </c>
      <c r="S212" s="635" t="s">
        <v>1204</v>
      </c>
      <c r="T212" s="635" t="s">
        <v>1212</v>
      </c>
      <c r="U212" s="635" t="s">
        <v>1446</v>
      </c>
      <c r="V212" s="635" t="s">
        <v>1591</v>
      </c>
      <c r="W212" s="636" t="s">
        <v>55</v>
      </c>
      <c r="AC212" s="1009"/>
      <c r="AD212" s="35"/>
    </row>
    <row r="213" spans="11:30">
      <c r="K213" s="3" t="s">
        <v>1595</v>
      </c>
      <c r="L213" s="627">
        <v>5</v>
      </c>
      <c r="M213" s="635" t="s">
        <v>245</v>
      </c>
      <c r="N213" s="635" t="s">
        <v>1213</v>
      </c>
      <c r="O213" s="635" t="s">
        <v>622</v>
      </c>
      <c r="P213" s="635" t="s">
        <v>1594</v>
      </c>
      <c r="Q213" s="636" t="s">
        <v>55</v>
      </c>
      <c r="R213" s="627"/>
      <c r="S213" s="635"/>
      <c r="T213" s="635"/>
      <c r="U213" s="635"/>
      <c r="V213" s="635"/>
      <c r="W213" s="636"/>
      <c r="AC213" s="1009"/>
      <c r="AD213" s="35"/>
    </row>
    <row r="214" spans="11:30">
      <c r="K214" s="3" t="s">
        <v>1596</v>
      </c>
      <c r="L214" s="627">
        <v>6</v>
      </c>
      <c r="M214" s="635" t="s">
        <v>245</v>
      </c>
      <c r="N214" s="635" t="s">
        <v>1176</v>
      </c>
      <c r="O214" s="635" t="s">
        <v>1446</v>
      </c>
      <c r="P214" s="635" t="s">
        <v>626</v>
      </c>
      <c r="Q214" s="636" t="s">
        <v>622</v>
      </c>
      <c r="R214" s="627">
        <v>1</v>
      </c>
      <c r="S214" s="635" t="s">
        <v>239</v>
      </c>
      <c r="T214" s="635" t="s">
        <v>1194</v>
      </c>
      <c r="U214" s="635" t="s">
        <v>622</v>
      </c>
      <c r="V214" s="635" t="s">
        <v>621</v>
      </c>
      <c r="W214" s="636" t="s">
        <v>55</v>
      </c>
      <c r="AC214" s="1009"/>
      <c r="AD214" s="35"/>
    </row>
    <row r="215" spans="11:30">
      <c r="K215" s="3" t="s">
        <v>1597</v>
      </c>
      <c r="L215" s="627">
        <v>7</v>
      </c>
      <c r="M215" s="635" t="s">
        <v>245</v>
      </c>
      <c r="N215" s="635" t="s">
        <v>1176</v>
      </c>
      <c r="O215" s="635" t="s">
        <v>626</v>
      </c>
      <c r="P215" s="635" t="s">
        <v>626</v>
      </c>
      <c r="Q215" s="636" t="s">
        <v>620</v>
      </c>
      <c r="R215" s="627">
        <v>4</v>
      </c>
      <c r="S215" s="635" t="s">
        <v>239</v>
      </c>
      <c r="T215" s="635" t="s">
        <v>1178</v>
      </c>
      <c r="U215" s="635" t="s">
        <v>622</v>
      </c>
      <c r="V215" s="635" t="s">
        <v>1594</v>
      </c>
      <c r="W215" s="636" t="s">
        <v>55</v>
      </c>
      <c r="AC215" s="1009"/>
      <c r="AD215" s="35"/>
    </row>
    <row r="216" spans="11:30">
      <c r="K216" s="3" t="s">
        <v>1598</v>
      </c>
      <c r="L216" s="627">
        <v>8</v>
      </c>
      <c r="M216" s="635" t="s">
        <v>1547</v>
      </c>
      <c r="N216" s="635" t="s">
        <v>1214</v>
      </c>
      <c r="O216" s="635" t="s">
        <v>1446</v>
      </c>
      <c r="P216" s="635" t="s">
        <v>1599</v>
      </c>
      <c r="Q216" s="636" t="s">
        <v>620</v>
      </c>
      <c r="R216" s="627">
        <v>5</v>
      </c>
      <c r="S216" s="635" t="s">
        <v>245</v>
      </c>
      <c r="T216" s="635" t="s">
        <v>1213</v>
      </c>
      <c r="U216" s="635" t="s">
        <v>622</v>
      </c>
      <c r="V216" s="635" t="s">
        <v>1594</v>
      </c>
      <c r="W216" s="636" t="s">
        <v>55</v>
      </c>
      <c r="AC216" s="1009"/>
      <c r="AD216" s="35"/>
    </row>
    <row r="217" spans="11:30">
      <c r="K217" s="3" t="s">
        <v>870</v>
      </c>
      <c r="L217" s="627">
        <v>9</v>
      </c>
      <c r="M217" s="635" t="s">
        <v>239</v>
      </c>
      <c r="N217" s="635" t="s">
        <v>1600</v>
      </c>
      <c r="O217" s="635" t="s">
        <v>1446</v>
      </c>
      <c r="P217" s="635" t="s">
        <v>626</v>
      </c>
      <c r="Q217" s="636" t="s">
        <v>620</v>
      </c>
      <c r="R217" s="627">
        <v>6</v>
      </c>
      <c r="S217" s="635" t="s">
        <v>245</v>
      </c>
      <c r="T217" s="635" t="s">
        <v>1176</v>
      </c>
      <c r="U217" s="635" t="s">
        <v>1446</v>
      </c>
      <c r="V217" s="635" t="s">
        <v>626</v>
      </c>
      <c r="W217" s="636" t="s">
        <v>622</v>
      </c>
      <c r="AC217" s="1009"/>
      <c r="AD217" s="35"/>
    </row>
    <row r="218" spans="11:30">
      <c r="K218" s="3" t="s">
        <v>1601</v>
      </c>
      <c r="L218" s="627">
        <v>11</v>
      </c>
      <c r="M218" s="635" t="s">
        <v>1175</v>
      </c>
      <c r="N218" s="635" t="s">
        <v>1171</v>
      </c>
      <c r="O218" s="635" t="s">
        <v>622</v>
      </c>
      <c r="P218" s="635" t="s">
        <v>1602</v>
      </c>
      <c r="Q218" s="636" t="s">
        <v>620</v>
      </c>
      <c r="R218" s="627">
        <v>7</v>
      </c>
      <c r="S218" s="635" t="s">
        <v>245</v>
      </c>
      <c r="T218" s="635" t="s">
        <v>1176</v>
      </c>
      <c r="U218" s="635" t="s">
        <v>626</v>
      </c>
      <c r="V218" s="635" t="s">
        <v>626</v>
      </c>
      <c r="W218" s="636" t="s">
        <v>620</v>
      </c>
      <c r="AC218" s="1009"/>
      <c r="AD218" s="35"/>
    </row>
    <row r="219" spans="11:30">
      <c r="K219" s="3" t="s">
        <v>1603</v>
      </c>
      <c r="L219" s="627">
        <v>13</v>
      </c>
      <c r="M219" s="635" t="s">
        <v>1175</v>
      </c>
      <c r="N219" s="635" t="s">
        <v>1604</v>
      </c>
      <c r="O219" s="635" t="s">
        <v>1446</v>
      </c>
      <c r="P219" s="635" t="s">
        <v>1599</v>
      </c>
      <c r="Q219" s="636" t="s">
        <v>1605</v>
      </c>
      <c r="R219" s="627">
        <v>8</v>
      </c>
      <c r="S219" s="635" t="s">
        <v>1547</v>
      </c>
      <c r="T219" s="635" t="s">
        <v>1214</v>
      </c>
      <c r="U219" s="635" t="s">
        <v>1446</v>
      </c>
      <c r="V219" s="635" t="s">
        <v>1599</v>
      </c>
      <c r="W219" s="636" t="s">
        <v>620</v>
      </c>
      <c r="AC219" s="1009"/>
      <c r="AD219" s="35"/>
    </row>
    <row r="220" spans="11:30">
      <c r="K220" s="3" t="s">
        <v>1606</v>
      </c>
      <c r="L220" s="627">
        <v>15</v>
      </c>
      <c r="M220" s="635" t="s">
        <v>245</v>
      </c>
      <c r="N220" s="635" t="s">
        <v>1213</v>
      </c>
      <c r="O220" s="635" t="s">
        <v>626</v>
      </c>
      <c r="P220" s="635" t="s">
        <v>626</v>
      </c>
      <c r="Q220" s="636" t="s">
        <v>622</v>
      </c>
      <c r="R220" s="627">
        <v>9</v>
      </c>
      <c r="S220" s="635" t="s">
        <v>239</v>
      </c>
      <c r="T220" s="635" t="s">
        <v>1600</v>
      </c>
      <c r="U220" s="635" t="s">
        <v>1446</v>
      </c>
      <c r="V220" s="635" t="s">
        <v>626</v>
      </c>
      <c r="W220" s="636" t="s">
        <v>620</v>
      </c>
      <c r="AC220" s="1009"/>
      <c r="AD220" s="35"/>
    </row>
    <row r="221" spans="11:30">
      <c r="K221" s="3" t="s">
        <v>1607</v>
      </c>
      <c r="L221" s="627">
        <v>16</v>
      </c>
      <c r="M221" s="635" t="s">
        <v>245</v>
      </c>
      <c r="N221" s="635" t="s">
        <v>1608</v>
      </c>
      <c r="O221" s="635" t="s">
        <v>1446</v>
      </c>
      <c r="P221" s="635" t="s">
        <v>621</v>
      </c>
      <c r="Q221" s="636" t="s">
        <v>622</v>
      </c>
      <c r="R221" s="627">
        <v>11</v>
      </c>
      <c r="S221" s="635" t="s">
        <v>1175</v>
      </c>
      <c r="T221" s="635" t="s">
        <v>1171</v>
      </c>
      <c r="U221" s="635" t="s">
        <v>622</v>
      </c>
      <c r="V221" s="635" t="s">
        <v>1602</v>
      </c>
      <c r="W221" s="636" t="s">
        <v>620</v>
      </c>
      <c r="AC221" s="1009"/>
      <c r="AD221" s="35"/>
    </row>
    <row r="222" spans="11:30">
      <c r="K222" s="3" t="s">
        <v>1609</v>
      </c>
      <c r="L222" s="627">
        <v>17</v>
      </c>
      <c r="M222" s="635" t="s">
        <v>245</v>
      </c>
      <c r="N222" s="635" t="s">
        <v>1214</v>
      </c>
      <c r="O222" s="635" t="s">
        <v>626</v>
      </c>
      <c r="P222" s="635" t="s">
        <v>621</v>
      </c>
      <c r="Q222" s="636" t="s">
        <v>55</v>
      </c>
      <c r="R222" s="627">
        <v>13</v>
      </c>
      <c r="S222" s="635" t="s">
        <v>1175</v>
      </c>
      <c r="T222" s="635" t="s">
        <v>1604</v>
      </c>
      <c r="U222" s="635" t="s">
        <v>1446</v>
      </c>
      <c r="V222" s="635" t="s">
        <v>1599</v>
      </c>
      <c r="W222" s="636" t="s">
        <v>1605</v>
      </c>
      <c r="AC222" s="1009"/>
      <c r="AD222" s="35"/>
    </row>
    <row r="223" spans="11:30">
      <c r="K223" s="3" t="s">
        <v>1610</v>
      </c>
      <c r="L223" s="627">
        <v>20</v>
      </c>
      <c r="M223" s="635" t="s">
        <v>239</v>
      </c>
      <c r="N223" s="635" t="s">
        <v>245</v>
      </c>
      <c r="O223" s="635" t="s">
        <v>622</v>
      </c>
      <c r="P223" s="635" t="s">
        <v>1463</v>
      </c>
      <c r="Q223" s="636" t="s">
        <v>622</v>
      </c>
      <c r="R223" s="627">
        <v>15</v>
      </c>
      <c r="S223" s="635" t="s">
        <v>245</v>
      </c>
      <c r="T223" s="635" t="s">
        <v>1213</v>
      </c>
      <c r="U223" s="635" t="s">
        <v>626</v>
      </c>
      <c r="V223" s="635" t="s">
        <v>626</v>
      </c>
      <c r="W223" s="636" t="s">
        <v>622</v>
      </c>
      <c r="AC223" s="1009"/>
      <c r="AD223" s="35"/>
    </row>
    <row r="224" spans="11:30">
      <c r="K224" s="3" t="s">
        <v>1611</v>
      </c>
      <c r="L224" s="627">
        <v>22</v>
      </c>
      <c r="M224" s="635" t="s">
        <v>239</v>
      </c>
      <c r="N224" s="635" t="s">
        <v>1213</v>
      </c>
      <c r="O224" s="635" t="s">
        <v>626</v>
      </c>
      <c r="P224" s="635" t="s">
        <v>1612</v>
      </c>
      <c r="Q224" s="636" t="s">
        <v>55</v>
      </c>
      <c r="R224" s="627">
        <v>16</v>
      </c>
      <c r="S224" s="635" t="s">
        <v>245</v>
      </c>
      <c r="T224" s="635" t="s">
        <v>1608</v>
      </c>
      <c r="U224" s="635" t="s">
        <v>1446</v>
      </c>
      <c r="V224" s="635" t="s">
        <v>621</v>
      </c>
      <c r="W224" s="636" t="s">
        <v>622</v>
      </c>
      <c r="AC224" s="1009"/>
      <c r="AD224" s="35"/>
    </row>
    <row r="225" spans="11:30">
      <c r="K225" s="3" t="s">
        <v>1613</v>
      </c>
      <c r="L225" s="627">
        <v>23</v>
      </c>
      <c r="M225" s="635" t="s">
        <v>245</v>
      </c>
      <c r="N225" s="635" t="s">
        <v>1214</v>
      </c>
      <c r="O225" s="635" t="s">
        <v>1446</v>
      </c>
      <c r="P225" s="635" t="s">
        <v>626</v>
      </c>
      <c r="Q225" s="636" t="s">
        <v>1614</v>
      </c>
      <c r="R225" s="627">
        <v>17</v>
      </c>
      <c r="S225" s="635" t="s">
        <v>245</v>
      </c>
      <c r="T225" s="635" t="s">
        <v>1214</v>
      </c>
      <c r="U225" s="635" t="s">
        <v>626</v>
      </c>
      <c r="V225" s="635" t="s">
        <v>621</v>
      </c>
      <c r="W225" s="636" t="s">
        <v>55</v>
      </c>
      <c r="AC225" s="1009"/>
      <c r="AD225" s="35"/>
    </row>
    <row r="226" spans="11:30">
      <c r="K226" s="3" t="s">
        <v>1615</v>
      </c>
      <c r="L226" s="627">
        <v>24</v>
      </c>
      <c r="M226" s="635" t="s">
        <v>239</v>
      </c>
      <c r="N226" s="635" t="s">
        <v>626</v>
      </c>
      <c r="O226" s="635" t="s">
        <v>1446</v>
      </c>
      <c r="P226" s="635" t="s">
        <v>626</v>
      </c>
      <c r="Q226" s="636" t="s">
        <v>622</v>
      </c>
      <c r="R226" s="627">
        <v>20</v>
      </c>
      <c r="S226" s="635" t="s">
        <v>239</v>
      </c>
      <c r="T226" s="635" t="s">
        <v>245</v>
      </c>
      <c r="U226" s="635" t="s">
        <v>622</v>
      </c>
      <c r="V226" s="635" t="s">
        <v>1463</v>
      </c>
      <c r="W226" s="636" t="s">
        <v>622</v>
      </c>
      <c r="AC226" s="1009"/>
      <c r="AD226" s="35"/>
    </row>
    <row r="227" spans="11:30">
      <c r="K227" s="3" t="s">
        <v>206</v>
      </c>
      <c r="L227" s="627">
        <v>33</v>
      </c>
      <c r="M227" s="635" t="s">
        <v>1175</v>
      </c>
      <c r="N227" s="635" t="s">
        <v>1608</v>
      </c>
      <c r="O227" s="635" t="s">
        <v>1446</v>
      </c>
      <c r="P227" s="635" t="s">
        <v>1591</v>
      </c>
      <c r="Q227" s="636" t="s">
        <v>55</v>
      </c>
      <c r="R227" s="627">
        <v>22</v>
      </c>
      <c r="S227" s="635" t="s">
        <v>239</v>
      </c>
      <c r="T227" s="635" t="s">
        <v>1213</v>
      </c>
      <c r="U227" s="635" t="s">
        <v>626</v>
      </c>
      <c r="V227" s="635" t="s">
        <v>1612</v>
      </c>
      <c r="W227" s="636" t="s">
        <v>55</v>
      </c>
      <c r="AC227" s="1009"/>
      <c r="AD227" s="35"/>
    </row>
    <row r="228" spans="11:30">
      <c r="K228" s="3" t="s">
        <v>1616</v>
      </c>
      <c r="L228" s="627">
        <v>34</v>
      </c>
      <c r="M228" s="635" t="s">
        <v>1204</v>
      </c>
      <c r="N228" s="635" t="s">
        <v>1213</v>
      </c>
      <c r="O228" s="635" t="s">
        <v>1446</v>
      </c>
      <c r="P228" s="635" t="s">
        <v>1612</v>
      </c>
      <c r="Q228" s="636" t="s">
        <v>622</v>
      </c>
      <c r="R228" s="627">
        <v>23</v>
      </c>
      <c r="S228" s="635" t="s">
        <v>245</v>
      </c>
      <c r="T228" s="635" t="s">
        <v>1214</v>
      </c>
      <c r="U228" s="635" t="s">
        <v>1446</v>
      </c>
      <c r="V228" s="635" t="s">
        <v>626</v>
      </c>
      <c r="W228" s="636" t="s">
        <v>1614</v>
      </c>
      <c r="AC228" s="1009"/>
      <c r="AD228" s="35"/>
    </row>
    <row r="229" spans="11:30">
      <c r="K229" s="3" t="s">
        <v>208</v>
      </c>
      <c r="L229" s="627">
        <v>36</v>
      </c>
      <c r="M229" s="635" t="s">
        <v>1204</v>
      </c>
      <c r="N229" s="635" t="s">
        <v>1548</v>
      </c>
      <c r="O229" s="635" t="s">
        <v>1446</v>
      </c>
      <c r="P229" s="635" t="s">
        <v>1591</v>
      </c>
      <c r="Q229" s="636" t="s">
        <v>622</v>
      </c>
      <c r="R229" s="627">
        <v>24</v>
      </c>
      <c r="S229" s="635" t="s">
        <v>239</v>
      </c>
      <c r="T229" s="635" t="s">
        <v>626</v>
      </c>
      <c r="U229" s="635" t="s">
        <v>1446</v>
      </c>
      <c r="V229" s="635" t="s">
        <v>626</v>
      </c>
      <c r="W229" s="636" t="s">
        <v>622</v>
      </c>
      <c r="AC229" s="1009"/>
      <c r="AD229" s="35"/>
    </row>
    <row r="230" spans="11:30">
      <c r="K230" s="3"/>
      <c r="L230" s="627"/>
      <c r="M230" s="635"/>
      <c r="N230" s="635"/>
      <c r="O230" s="635"/>
      <c r="P230" s="635"/>
      <c r="Q230" s="636"/>
      <c r="R230" s="627">
        <v>33</v>
      </c>
      <c r="S230" s="635" t="s">
        <v>1175</v>
      </c>
      <c r="T230" s="635" t="s">
        <v>1608</v>
      </c>
      <c r="U230" s="635" t="s">
        <v>1446</v>
      </c>
      <c r="V230" s="635" t="s">
        <v>1591</v>
      </c>
      <c r="W230" s="636" t="s">
        <v>55</v>
      </c>
      <c r="AC230" s="1009"/>
      <c r="AD230" s="35"/>
    </row>
    <row r="231" spans="11:30">
      <c r="K231" s="3"/>
      <c r="L231" s="627"/>
      <c r="M231" s="635"/>
      <c r="N231" s="635"/>
      <c r="O231" s="635"/>
      <c r="P231" s="635"/>
      <c r="Q231" s="636"/>
      <c r="R231" s="627">
        <v>34</v>
      </c>
      <c r="S231" s="635" t="s">
        <v>1204</v>
      </c>
      <c r="T231" s="635" t="s">
        <v>1213</v>
      </c>
      <c r="U231" s="635" t="s">
        <v>1446</v>
      </c>
      <c r="V231" s="635" t="s">
        <v>1612</v>
      </c>
      <c r="W231" s="636" t="s">
        <v>622</v>
      </c>
      <c r="AC231" s="1009"/>
      <c r="AD231" s="35"/>
    </row>
    <row r="232" spans="11:30">
      <c r="K232" s="3" t="s">
        <v>1617</v>
      </c>
      <c r="L232" s="627">
        <v>1</v>
      </c>
      <c r="M232" s="635" t="s">
        <v>245</v>
      </c>
      <c r="N232" s="635" t="s">
        <v>1189</v>
      </c>
      <c r="O232" s="635" t="s">
        <v>626</v>
      </c>
      <c r="P232" s="635" t="s">
        <v>1463</v>
      </c>
      <c r="Q232" s="636" t="s">
        <v>622</v>
      </c>
      <c r="R232" s="627">
        <v>36</v>
      </c>
      <c r="S232" s="635" t="s">
        <v>1204</v>
      </c>
      <c r="T232" s="635" t="s">
        <v>1548</v>
      </c>
      <c r="U232" s="635" t="s">
        <v>1446</v>
      </c>
      <c r="V232" s="635" t="s">
        <v>1591</v>
      </c>
      <c r="W232" s="636" t="s">
        <v>622</v>
      </c>
      <c r="AC232" s="1009"/>
      <c r="AD232" s="35"/>
    </row>
    <row r="233" spans="11:30">
      <c r="K233" s="3" t="s">
        <v>1618</v>
      </c>
      <c r="L233" s="627">
        <v>2</v>
      </c>
      <c r="M233" s="635" t="s">
        <v>1619</v>
      </c>
      <c r="N233" s="635" t="s">
        <v>1214</v>
      </c>
      <c r="O233" s="635" t="s">
        <v>1446</v>
      </c>
      <c r="P233" s="635" t="s">
        <v>1463</v>
      </c>
      <c r="Q233" s="636" t="s">
        <v>55</v>
      </c>
      <c r="R233" s="627"/>
      <c r="S233" s="635"/>
      <c r="T233" s="635"/>
      <c r="U233" s="635"/>
      <c r="V233" s="635"/>
      <c r="W233" s="636"/>
      <c r="AC233" s="1009"/>
      <c r="AD233" s="35"/>
    </row>
    <row r="234" spans="11:30">
      <c r="K234" s="3" t="s">
        <v>1620</v>
      </c>
      <c r="L234" s="627">
        <v>4</v>
      </c>
      <c r="M234" s="635" t="s">
        <v>245</v>
      </c>
      <c r="N234" s="635" t="s">
        <v>245</v>
      </c>
      <c r="O234" s="635" t="s">
        <v>622</v>
      </c>
      <c r="P234" s="635" t="s">
        <v>626</v>
      </c>
      <c r="Q234" s="636" t="s">
        <v>622</v>
      </c>
      <c r="R234" s="627"/>
      <c r="S234" s="635"/>
      <c r="T234" s="635"/>
      <c r="U234" s="635"/>
      <c r="V234" s="635"/>
      <c r="W234" s="636"/>
      <c r="AC234" s="1009"/>
      <c r="AD234" s="35"/>
    </row>
    <row r="235" spans="11:30">
      <c r="K235" s="3" t="s">
        <v>1621</v>
      </c>
      <c r="L235" s="627">
        <v>9</v>
      </c>
      <c r="M235" s="635" t="s">
        <v>245</v>
      </c>
      <c r="N235" s="635" t="s">
        <v>1213</v>
      </c>
      <c r="O235" s="635" t="s">
        <v>1446</v>
      </c>
      <c r="P235" s="635" t="s">
        <v>621</v>
      </c>
      <c r="Q235" s="636" t="s">
        <v>55</v>
      </c>
      <c r="R235" s="627">
        <v>1</v>
      </c>
      <c r="S235" s="635" t="s">
        <v>245</v>
      </c>
      <c r="T235" s="635" t="s">
        <v>1189</v>
      </c>
      <c r="U235" s="635" t="s">
        <v>626</v>
      </c>
      <c r="V235" s="635" t="s">
        <v>1463</v>
      </c>
      <c r="W235" s="636" t="s">
        <v>622</v>
      </c>
      <c r="AC235" s="1009"/>
      <c r="AD235" s="35"/>
    </row>
    <row r="236" spans="11:30">
      <c r="K236" s="3" t="s">
        <v>1622</v>
      </c>
      <c r="L236" s="627">
        <v>12</v>
      </c>
      <c r="M236" s="635" t="s">
        <v>245</v>
      </c>
      <c r="N236" s="635" t="s">
        <v>1608</v>
      </c>
      <c r="O236" s="635" t="s">
        <v>626</v>
      </c>
      <c r="P236" s="635" t="s">
        <v>621</v>
      </c>
      <c r="Q236" s="636" t="s">
        <v>620</v>
      </c>
      <c r="R236" s="627">
        <v>2</v>
      </c>
      <c r="S236" s="635" t="s">
        <v>1619</v>
      </c>
      <c r="T236" s="635" t="s">
        <v>1214</v>
      </c>
      <c r="U236" s="635" t="s">
        <v>1446</v>
      </c>
      <c r="V236" s="635" t="s">
        <v>1463</v>
      </c>
      <c r="W236" s="636" t="s">
        <v>55</v>
      </c>
      <c r="AC236" s="1009"/>
      <c r="AD236" s="35"/>
    </row>
    <row r="237" spans="11:30">
      <c r="K237" s="3" t="s">
        <v>1623</v>
      </c>
      <c r="L237" s="627">
        <v>13</v>
      </c>
      <c r="M237" s="635" t="s">
        <v>239</v>
      </c>
      <c r="N237" s="635" t="s">
        <v>1559</v>
      </c>
      <c r="O237" s="635" t="s">
        <v>1208</v>
      </c>
      <c r="P237" s="635" t="s">
        <v>626</v>
      </c>
      <c r="Q237" s="636" t="s">
        <v>620</v>
      </c>
      <c r="R237" s="627">
        <v>4</v>
      </c>
      <c r="S237" s="635" t="s">
        <v>245</v>
      </c>
      <c r="T237" s="635" t="s">
        <v>245</v>
      </c>
      <c r="U237" s="635" t="s">
        <v>622</v>
      </c>
      <c r="V237" s="635" t="s">
        <v>626</v>
      </c>
      <c r="W237" s="636" t="s">
        <v>622</v>
      </c>
      <c r="AC237" s="1009"/>
      <c r="AD237" s="35"/>
    </row>
    <row r="238" spans="11:30">
      <c r="K238" s="3" t="s">
        <v>1624</v>
      </c>
      <c r="L238" s="627">
        <v>19</v>
      </c>
      <c r="M238" s="635" t="s">
        <v>1175</v>
      </c>
      <c r="N238" s="635" t="s">
        <v>1559</v>
      </c>
      <c r="O238" s="635" t="s">
        <v>349</v>
      </c>
      <c r="P238" s="635" t="s">
        <v>626</v>
      </c>
      <c r="Q238" s="636" t="s">
        <v>622</v>
      </c>
      <c r="R238" s="627">
        <v>9</v>
      </c>
      <c r="S238" s="635" t="s">
        <v>245</v>
      </c>
      <c r="T238" s="635" t="s">
        <v>1213</v>
      </c>
      <c r="U238" s="635" t="s">
        <v>1446</v>
      </c>
      <c r="V238" s="635" t="s">
        <v>621</v>
      </c>
      <c r="W238" s="636" t="s">
        <v>55</v>
      </c>
      <c r="AC238" s="1009"/>
      <c r="AD238" s="35"/>
    </row>
    <row r="239" spans="11:30">
      <c r="K239" s="3" t="s">
        <v>1625</v>
      </c>
      <c r="L239" s="627">
        <v>20</v>
      </c>
      <c r="M239" s="635" t="s">
        <v>245</v>
      </c>
      <c r="N239" s="635" t="s">
        <v>1212</v>
      </c>
      <c r="O239" s="635" t="s">
        <v>349</v>
      </c>
      <c r="P239" s="635" t="s">
        <v>1463</v>
      </c>
      <c r="Q239" s="636" t="s">
        <v>55</v>
      </c>
      <c r="R239" s="627">
        <v>12</v>
      </c>
      <c r="S239" s="635" t="s">
        <v>245</v>
      </c>
      <c r="T239" s="635" t="s">
        <v>1608</v>
      </c>
      <c r="U239" s="635" t="s">
        <v>626</v>
      </c>
      <c r="V239" s="635" t="s">
        <v>621</v>
      </c>
      <c r="W239" s="636" t="s">
        <v>620</v>
      </c>
      <c r="AC239" s="1009"/>
      <c r="AD239" s="35"/>
    </row>
    <row r="240" spans="11:30">
      <c r="K240" s="3" t="s">
        <v>1626</v>
      </c>
      <c r="L240" s="627">
        <v>28</v>
      </c>
      <c r="M240" s="635" t="s">
        <v>485</v>
      </c>
      <c r="N240" s="635" t="s">
        <v>626</v>
      </c>
      <c r="O240" s="635" t="s">
        <v>349</v>
      </c>
      <c r="P240" s="635" t="s">
        <v>1463</v>
      </c>
      <c r="Q240" s="636" t="s">
        <v>620</v>
      </c>
      <c r="R240" s="627">
        <v>13</v>
      </c>
      <c r="S240" s="635" t="s">
        <v>239</v>
      </c>
      <c r="T240" s="635" t="s">
        <v>1559</v>
      </c>
      <c r="U240" s="635" t="s">
        <v>1208</v>
      </c>
      <c r="V240" s="635" t="s">
        <v>626</v>
      </c>
      <c r="W240" s="636" t="s">
        <v>620</v>
      </c>
      <c r="AC240" s="1009"/>
      <c r="AD240" s="35"/>
    </row>
    <row r="241" spans="11:30">
      <c r="K241" s="3" t="s">
        <v>214</v>
      </c>
      <c r="L241" s="627">
        <v>24</v>
      </c>
      <c r="M241" s="635" t="s">
        <v>1627</v>
      </c>
      <c r="N241" s="635" t="s">
        <v>1548</v>
      </c>
      <c r="O241" s="635" t="s">
        <v>1446</v>
      </c>
      <c r="P241" s="635" t="s">
        <v>1591</v>
      </c>
      <c r="Q241" s="636" t="s">
        <v>620</v>
      </c>
      <c r="R241" s="627">
        <v>19</v>
      </c>
      <c r="S241" s="635" t="s">
        <v>1175</v>
      </c>
      <c r="T241" s="635" t="s">
        <v>1559</v>
      </c>
      <c r="U241" s="635" t="s">
        <v>349</v>
      </c>
      <c r="V241" s="635" t="s">
        <v>626</v>
      </c>
      <c r="W241" s="636" t="s">
        <v>622</v>
      </c>
      <c r="AC241" s="1009"/>
      <c r="AD241" s="35"/>
    </row>
    <row r="242" spans="11:30">
      <c r="K242" s="3" t="s">
        <v>211</v>
      </c>
      <c r="L242" s="627">
        <v>15</v>
      </c>
      <c r="M242" s="635" t="s">
        <v>1175</v>
      </c>
      <c r="N242" s="635" t="s">
        <v>245</v>
      </c>
      <c r="O242" s="635" t="s">
        <v>1446</v>
      </c>
      <c r="P242" s="635" t="s">
        <v>626</v>
      </c>
      <c r="Q242" s="636" t="s">
        <v>622</v>
      </c>
      <c r="R242" s="627">
        <v>20</v>
      </c>
      <c r="S242" s="635" t="s">
        <v>245</v>
      </c>
      <c r="T242" s="635" t="s">
        <v>1212</v>
      </c>
      <c r="U242" s="635" t="s">
        <v>349</v>
      </c>
      <c r="V242" s="635" t="s">
        <v>1463</v>
      </c>
      <c r="W242" s="636" t="s">
        <v>55</v>
      </c>
      <c r="AC242" s="1009"/>
      <c r="AD242" s="35"/>
    </row>
    <row r="243" spans="11:30">
      <c r="K243" s="3" t="s">
        <v>212</v>
      </c>
      <c r="L243" s="627">
        <v>12</v>
      </c>
      <c r="M243" s="635" t="s">
        <v>1204</v>
      </c>
      <c r="N243" s="635" t="s">
        <v>1628</v>
      </c>
      <c r="O243" s="635" t="s">
        <v>1446</v>
      </c>
      <c r="P243" s="635" t="s">
        <v>1463</v>
      </c>
      <c r="Q243" s="636" t="s">
        <v>622</v>
      </c>
      <c r="R243" s="627">
        <v>28</v>
      </c>
      <c r="S243" s="635" t="s">
        <v>485</v>
      </c>
      <c r="T243" s="635" t="s">
        <v>626</v>
      </c>
      <c r="U243" s="635" t="s">
        <v>349</v>
      </c>
      <c r="V243" s="635" t="s">
        <v>1463</v>
      </c>
      <c r="W243" s="636" t="s">
        <v>620</v>
      </c>
      <c r="AC243" s="1009"/>
      <c r="AD243" s="35"/>
    </row>
    <row r="244" spans="11:30" ht="15.75" thickBot="1">
      <c r="K244" s="637" t="s">
        <v>213</v>
      </c>
      <c r="L244" s="638">
        <v>6</v>
      </c>
      <c r="M244" s="639" t="s">
        <v>1177</v>
      </c>
      <c r="N244" s="639" t="s">
        <v>1171</v>
      </c>
      <c r="O244" s="639" t="s">
        <v>1446</v>
      </c>
      <c r="P244" s="639" t="s">
        <v>1463</v>
      </c>
      <c r="Q244" s="640" t="s">
        <v>620</v>
      </c>
      <c r="R244" s="627">
        <v>24</v>
      </c>
      <c r="S244" s="635" t="s">
        <v>1627</v>
      </c>
      <c r="T244" s="635" t="s">
        <v>1548</v>
      </c>
      <c r="U244" s="635" t="s">
        <v>1446</v>
      </c>
      <c r="V244" s="635" t="s">
        <v>1591</v>
      </c>
      <c r="W244" s="636" t="s">
        <v>620</v>
      </c>
      <c r="AC244" s="1009"/>
      <c r="AD244" s="35"/>
    </row>
    <row r="245" spans="11:30" ht="15.75" thickTop="1">
      <c r="Q245" s="3" t="s">
        <v>211</v>
      </c>
      <c r="R245" s="627">
        <v>15</v>
      </c>
      <c r="S245" s="635" t="s">
        <v>1175</v>
      </c>
      <c r="T245" s="635" t="s">
        <v>245</v>
      </c>
      <c r="U245" s="635" t="s">
        <v>1446</v>
      </c>
      <c r="V245" s="635" t="s">
        <v>626</v>
      </c>
      <c r="W245" s="636" t="s">
        <v>622</v>
      </c>
      <c r="AC245" s="1009"/>
      <c r="AD245" s="35"/>
    </row>
    <row r="246" spans="11:30">
      <c r="Q246" s="3" t="s">
        <v>212</v>
      </c>
      <c r="R246" s="627">
        <v>12</v>
      </c>
      <c r="S246" s="635" t="s">
        <v>1204</v>
      </c>
      <c r="T246" s="635" t="s">
        <v>1628</v>
      </c>
      <c r="U246" s="635" t="s">
        <v>1446</v>
      </c>
      <c r="V246" s="635" t="s">
        <v>1463</v>
      </c>
      <c r="W246" s="636" t="s">
        <v>622</v>
      </c>
      <c r="AC246" s="1009"/>
      <c r="AD246" s="35"/>
    </row>
    <row r="247" spans="11:30" ht="15.75" thickBot="1">
      <c r="Q247" s="637" t="s">
        <v>213</v>
      </c>
      <c r="R247" s="638">
        <v>6</v>
      </c>
      <c r="S247" s="639" t="s">
        <v>1177</v>
      </c>
      <c r="T247" s="639" t="s">
        <v>1171</v>
      </c>
      <c r="U247" s="639" t="s">
        <v>1446</v>
      </c>
      <c r="V247" s="639" t="s">
        <v>1463</v>
      </c>
      <c r="W247" s="640" t="s">
        <v>620</v>
      </c>
      <c r="AC247" s="1009"/>
      <c r="AD247" s="35"/>
    </row>
    <row r="248" spans="11:30" ht="15.75" thickTop="1"/>
  </sheetData>
  <sortState xmlns:xlrd2="http://schemas.microsoft.com/office/spreadsheetml/2017/richdata2" ref="A76:J94">
    <sortCondition ref="C76:C94"/>
  </sortState>
  <pageMargins left="0.7" right="0.7" top="0.75" bottom="0.75" header="0.3" footer="0.3"/>
  <pageSetup paperSize="9" scale="22" fitToHeight="0" orientation="landscape"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8F8291-4F68-4E1E-8A79-6729C50AA661}">
  <dimension ref="A1:C43"/>
  <sheetViews>
    <sheetView topLeftCell="A24" workbookViewId="0">
      <selection activeCell="K43" sqref="K43"/>
    </sheetView>
  </sheetViews>
  <sheetFormatPr defaultRowHeight="15.75"/>
  <cols>
    <col min="1" max="1" width="13" style="29" customWidth="1"/>
    <col min="2" max="2" width="11.42578125" style="236" customWidth="1"/>
  </cols>
  <sheetData>
    <row r="1" spans="2:3" ht="24.95" customHeight="1">
      <c r="B1" s="29" t="s">
        <v>1243</v>
      </c>
      <c r="C1" s="236">
        <v>1</v>
      </c>
    </row>
    <row r="2" spans="2:3" ht="24.95" customHeight="1">
      <c r="B2" s="29" t="s">
        <v>1243</v>
      </c>
      <c r="C2" s="236">
        <f>C1+1</f>
        <v>2</v>
      </c>
    </row>
    <row r="3" spans="2:3" ht="24.95" customHeight="1">
      <c r="B3" s="29" t="s">
        <v>1243</v>
      </c>
      <c r="C3" s="236">
        <f t="shared" ref="C3:C30" si="0">C2+1</f>
        <v>3</v>
      </c>
    </row>
    <row r="4" spans="2:3" ht="24.95" customHeight="1">
      <c r="B4" s="29" t="s">
        <v>1243</v>
      </c>
      <c r="C4" s="236">
        <f t="shared" si="0"/>
        <v>4</v>
      </c>
    </row>
    <row r="5" spans="2:3" ht="24.95" customHeight="1">
      <c r="B5" s="29" t="s">
        <v>1243</v>
      </c>
      <c r="C5" s="236">
        <f t="shared" si="0"/>
        <v>5</v>
      </c>
    </row>
    <row r="6" spans="2:3" ht="24.95" customHeight="1">
      <c r="B6" s="29" t="s">
        <v>1243</v>
      </c>
      <c r="C6" s="236">
        <f t="shared" si="0"/>
        <v>6</v>
      </c>
    </row>
    <row r="7" spans="2:3" ht="24.95" customHeight="1">
      <c r="B7" s="29" t="s">
        <v>1243</v>
      </c>
      <c r="C7" s="236">
        <f t="shared" si="0"/>
        <v>7</v>
      </c>
    </row>
    <row r="8" spans="2:3" ht="24.95" customHeight="1">
      <c r="B8" s="29" t="s">
        <v>1243</v>
      </c>
      <c r="C8" s="236">
        <f t="shared" si="0"/>
        <v>8</v>
      </c>
    </row>
    <row r="9" spans="2:3" ht="24.95" customHeight="1">
      <c r="B9" s="29" t="s">
        <v>1243</v>
      </c>
      <c r="C9" s="236">
        <f t="shared" si="0"/>
        <v>9</v>
      </c>
    </row>
    <row r="10" spans="2:3" ht="24.95" customHeight="1">
      <c r="B10" s="29" t="s">
        <v>1243</v>
      </c>
      <c r="C10" s="236">
        <f t="shared" si="0"/>
        <v>10</v>
      </c>
    </row>
    <row r="11" spans="2:3" ht="24.95" customHeight="1">
      <c r="B11" s="29" t="s">
        <v>1243</v>
      </c>
      <c r="C11" s="236">
        <f t="shared" si="0"/>
        <v>11</v>
      </c>
    </row>
    <row r="12" spans="2:3" ht="24.95" customHeight="1">
      <c r="B12" s="29" t="s">
        <v>1243</v>
      </c>
      <c r="C12" s="236">
        <f t="shared" si="0"/>
        <v>12</v>
      </c>
    </row>
    <row r="13" spans="2:3" ht="24.95" customHeight="1">
      <c r="B13" s="29" t="s">
        <v>1243</v>
      </c>
      <c r="C13" s="236">
        <f t="shared" si="0"/>
        <v>13</v>
      </c>
    </row>
    <row r="14" spans="2:3" ht="24.95" customHeight="1">
      <c r="B14" s="29" t="s">
        <v>1243</v>
      </c>
      <c r="C14" s="236">
        <f t="shared" si="0"/>
        <v>14</v>
      </c>
    </row>
    <row r="15" spans="2:3" ht="24.95" customHeight="1">
      <c r="B15" s="29" t="s">
        <v>1243</v>
      </c>
      <c r="C15" s="236">
        <f t="shared" si="0"/>
        <v>15</v>
      </c>
    </row>
    <row r="16" spans="2:3" ht="24.95" customHeight="1">
      <c r="B16" s="29" t="s">
        <v>1243</v>
      </c>
      <c r="C16" s="236">
        <f t="shared" si="0"/>
        <v>16</v>
      </c>
    </row>
    <row r="17" spans="2:3" ht="24.95" customHeight="1">
      <c r="B17" s="29" t="s">
        <v>1243</v>
      </c>
      <c r="C17" s="236">
        <f t="shared" si="0"/>
        <v>17</v>
      </c>
    </row>
    <row r="18" spans="2:3" ht="24.95" customHeight="1">
      <c r="B18" s="29" t="s">
        <v>1243</v>
      </c>
      <c r="C18" s="236">
        <f t="shared" si="0"/>
        <v>18</v>
      </c>
    </row>
    <row r="19" spans="2:3" ht="24.95" customHeight="1">
      <c r="B19" s="29" t="s">
        <v>1243</v>
      </c>
      <c r="C19" s="236">
        <f t="shared" si="0"/>
        <v>19</v>
      </c>
    </row>
    <row r="20" spans="2:3" ht="24.95" customHeight="1">
      <c r="B20" s="29" t="s">
        <v>1243</v>
      </c>
      <c r="C20" s="236">
        <f t="shared" si="0"/>
        <v>20</v>
      </c>
    </row>
    <row r="21" spans="2:3" ht="24.95" customHeight="1">
      <c r="B21" s="29" t="s">
        <v>1243</v>
      </c>
      <c r="C21" s="236">
        <f t="shared" si="0"/>
        <v>21</v>
      </c>
    </row>
    <row r="22" spans="2:3" ht="24.95" customHeight="1">
      <c r="B22" s="29" t="s">
        <v>1243</v>
      </c>
      <c r="C22" s="236">
        <f t="shared" si="0"/>
        <v>22</v>
      </c>
    </row>
    <row r="23" spans="2:3" ht="24.95" customHeight="1">
      <c r="B23" s="29" t="s">
        <v>1243</v>
      </c>
      <c r="C23" s="236">
        <f t="shared" si="0"/>
        <v>23</v>
      </c>
    </row>
    <row r="24" spans="2:3" ht="24.95" customHeight="1">
      <c r="B24" s="29" t="s">
        <v>1243</v>
      </c>
      <c r="C24" s="236">
        <f t="shared" si="0"/>
        <v>24</v>
      </c>
    </row>
    <row r="25" spans="2:3" ht="24.95" customHeight="1">
      <c r="B25" s="29" t="s">
        <v>1243</v>
      </c>
      <c r="C25" s="236">
        <f t="shared" si="0"/>
        <v>25</v>
      </c>
    </row>
    <row r="26" spans="2:3" ht="24.95" customHeight="1">
      <c r="B26" s="29" t="s">
        <v>1243</v>
      </c>
      <c r="C26" s="236">
        <f t="shared" si="0"/>
        <v>26</v>
      </c>
    </row>
    <row r="27" spans="2:3" ht="24.95" customHeight="1">
      <c r="B27" s="29" t="s">
        <v>1243</v>
      </c>
      <c r="C27" s="236">
        <f t="shared" si="0"/>
        <v>27</v>
      </c>
    </row>
    <row r="28" spans="2:3" ht="24.95" customHeight="1">
      <c r="B28" s="29" t="s">
        <v>1243</v>
      </c>
      <c r="C28" s="236">
        <f t="shared" si="0"/>
        <v>28</v>
      </c>
    </row>
    <row r="29" spans="2:3" ht="24.95" customHeight="1">
      <c r="B29" s="29" t="s">
        <v>1243</v>
      </c>
      <c r="C29" s="236">
        <f t="shared" si="0"/>
        <v>29</v>
      </c>
    </row>
    <row r="30" spans="2:3" ht="24.95" customHeight="1">
      <c r="B30" s="29" t="s">
        <v>1243</v>
      </c>
      <c r="C30" s="236">
        <f t="shared" si="0"/>
        <v>30</v>
      </c>
    </row>
    <row r="31" spans="2:3" ht="24.95" customHeight="1">
      <c r="B31" s="29" t="s">
        <v>1066</v>
      </c>
      <c r="C31" s="236">
        <v>1</v>
      </c>
    </row>
    <row r="32" spans="2:3" ht="24.95" customHeight="1">
      <c r="B32" s="29" t="s">
        <v>1066</v>
      </c>
      <c r="C32" s="236">
        <f t="shared" ref="C32:C40" si="1">C31+1</f>
        <v>2</v>
      </c>
    </row>
    <row r="33" spans="2:3" ht="24.95" customHeight="1">
      <c r="B33" s="29" t="s">
        <v>1066</v>
      </c>
      <c r="C33" s="236">
        <f t="shared" si="1"/>
        <v>3</v>
      </c>
    </row>
    <row r="34" spans="2:3" ht="24.95" customHeight="1">
      <c r="B34" s="29" t="s">
        <v>1066</v>
      </c>
      <c r="C34" s="236">
        <f t="shared" si="1"/>
        <v>4</v>
      </c>
    </row>
    <row r="35" spans="2:3" ht="24.95" customHeight="1">
      <c r="B35" s="29" t="s">
        <v>1066</v>
      </c>
      <c r="C35" s="236">
        <f t="shared" si="1"/>
        <v>5</v>
      </c>
    </row>
    <row r="36" spans="2:3" ht="24.95" customHeight="1">
      <c r="B36" s="29" t="s">
        <v>1066</v>
      </c>
      <c r="C36" s="236">
        <f t="shared" si="1"/>
        <v>6</v>
      </c>
    </row>
    <row r="37" spans="2:3" ht="24.95" customHeight="1">
      <c r="B37" s="29" t="s">
        <v>1066</v>
      </c>
      <c r="C37" s="236">
        <f t="shared" si="1"/>
        <v>7</v>
      </c>
    </row>
    <row r="38" spans="2:3" ht="24.95" customHeight="1">
      <c r="B38" s="29" t="s">
        <v>1066</v>
      </c>
      <c r="C38" s="236">
        <f t="shared" si="1"/>
        <v>8</v>
      </c>
    </row>
    <row r="39" spans="2:3" ht="24.95" customHeight="1">
      <c r="B39" s="29" t="s">
        <v>1066</v>
      </c>
      <c r="C39" s="236">
        <f t="shared" si="1"/>
        <v>9</v>
      </c>
    </row>
    <row r="40" spans="2:3" ht="24.95" customHeight="1">
      <c r="B40" s="29" t="s">
        <v>1066</v>
      </c>
      <c r="C40" s="236">
        <f t="shared" si="1"/>
        <v>10</v>
      </c>
    </row>
    <row r="41" spans="2:3" ht="24.95" customHeight="1">
      <c r="B41" s="29" t="s">
        <v>403</v>
      </c>
      <c r="C41" s="236">
        <v>1</v>
      </c>
    </row>
    <row r="42" spans="2:3" ht="24.95" customHeight="1">
      <c r="B42" s="29" t="s">
        <v>403</v>
      </c>
      <c r="C42" s="236">
        <v>2</v>
      </c>
    </row>
    <row r="43" spans="2:3" ht="24.95" customHeight="1">
      <c r="B43" s="29" t="s">
        <v>403</v>
      </c>
      <c r="C43" s="236">
        <v>3</v>
      </c>
    </row>
  </sheetData>
  <pageMargins left="0.7" right="0.7" top="0.75" bottom="0.75" header="0.3" footer="0.3"/>
  <pageSetup paperSize="9" orientation="portrait"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06C8D-742F-42E2-8735-DB2999A87139}">
  <dimension ref="A1:Z49"/>
  <sheetViews>
    <sheetView topLeftCell="L29" workbookViewId="0">
      <selection activeCell="U43" sqref="U43"/>
    </sheetView>
  </sheetViews>
  <sheetFormatPr defaultRowHeight="15"/>
  <cols>
    <col min="1" max="1" width="45.28515625" customWidth="1"/>
    <col min="2" max="2" width="11.42578125" customWidth="1"/>
    <col min="3" max="3" width="18.28515625" customWidth="1"/>
    <col min="4" max="4" width="15.5703125" customWidth="1"/>
    <col min="5" max="5" width="16.42578125" customWidth="1"/>
    <col min="7" max="7" width="16.5703125" customWidth="1"/>
    <col min="8" max="8" width="18.140625" customWidth="1"/>
    <col min="9" max="9" width="10.140625" customWidth="1"/>
    <col min="10" max="10" width="13.28515625" customWidth="1"/>
    <col min="11" max="11" width="11.7109375" customWidth="1"/>
    <col min="12" max="12" width="10.140625" customWidth="1"/>
    <col min="13" max="13" width="11.28515625" customWidth="1"/>
    <col min="14" max="14" width="15.28515625" customWidth="1"/>
    <col min="15" max="15" width="28.42578125" customWidth="1"/>
    <col min="16" max="16" width="24" customWidth="1"/>
    <col min="17" max="17" width="19.140625" customWidth="1"/>
    <col min="18" max="18" width="18.85546875" customWidth="1"/>
    <col min="19" max="19" width="18.140625" customWidth="1"/>
    <col min="20" max="20" width="24" bestFit="1" customWidth="1"/>
    <col min="21" max="21" width="14.5703125" customWidth="1"/>
    <col min="23" max="23" width="18.42578125" customWidth="1"/>
    <col min="24" max="24" width="13.140625" customWidth="1"/>
    <col min="25" max="25" width="9.7109375" customWidth="1"/>
    <col min="26" max="26" width="16.7109375" customWidth="1"/>
  </cols>
  <sheetData>
    <row r="1" spans="1:14" ht="24" thickTop="1">
      <c r="A1" s="129"/>
      <c r="B1" s="130" t="s">
        <v>391</v>
      </c>
      <c r="C1" s="130"/>
      <c r="D1" s="130"/>
      <c r="E1" s="131"/>
    </row>
    <row r="2" spans="1:14">
      <c r="A2" s="132"/>
      <c r="B2" s="49"/>
      <c r="C2" s="49"/>
      <c r="D2" s="49"/>
      <c r="E2" s="133"/>
    </row>
    <row r="3" spans="1:14" ht="20.25">
      <c r="A3" s="134" t="s">
        <v>385</v>
      </c>
      <c r="B3" s="135"/>
      <c r="C3" s="135" t="s">
        <v>392</v>
      </c>
      <c r="D3" s="135"/>
      <c r="E3" s="245"/>
    </row>
    <row r="4" spans="1:14" ht="20.25">
      <c r="A4" s="136"/>
      <c r="B4" s="143" t="s">
        <v>617</v>
      </c>
      <c r="C4" s="150" t="s">
        <v>615</v>
      </c>
      <c r="D4" s="155" t="s">
        <v>616</v>
      </c>
      <c r="E4" s="246"/>
    </row>
    <row r="5" spans="1:14" ht="20.25">
      <c r="A5" s="136"/>
      <c r="B5" s="144"/>
      <c r="C5" s="148"/>
      <c r="D5" s="153"/>
      <c r="E5" s="246"/>
    </row>
    <row r="6" spans="1:14" ht="26.25">
      <c r="A6" s="1157" t="s">
        <v>2065</v>
      </c>
      <c r="B6" s="1158">
        <v>200</v>
      </c>
      <c r="C6" s="1159">
        <v>400</v>
      </c>
      <c r="D6" s="1160">
        <v>600</v>
      </c>
      <c r="E6" s="246"/>
    </row>
    <row r="7" spans="1:14" ht="26.25">
      <c r="A7" s="1161" t="s">
        <v>2066</v>
      </c>
      <c r="B7" s="1162">
        <v>100</v>
      </c>
      <c r="C7" s="1163">
        <v>200</v>
      </c>
      <c r="D7" s="1164">
        <v>300</v>
      </c>
      <c r="E7" s="247"/>
    </row>
    <row r="8" spans="1:14" ht="20.25">
      <c r="A8" s="138"/>
      <c r="B8" s="146"/>
      <c r="C8" s="150"/>
      <c r="D8" s="155"/>
      <c r="E8" s="140" t="s">
        <v>398</v>
      </c>
    </row>
    <row r="9" spans="1:14" ht="20.25">
      <c r="A9" s="138"/>
      <c r="B9" s="145"/>
      <c r="C9" s="149"/>
      <c r="D9" s="154"/>
      <c r="E9" s="141"/>
    </row>
    <row r="10" spans="1:14" ht="26.25">
      <c r="A10" s="1165" t="s">
        <v>1024</v>
      </c>
      <c r="B10" s="1166">
        <v>200</v>
      </c>
      <c r="C10" s="1167">
        <v>400</v>
      </c>
      <c r="D10" s="231">
        <v>700</v>
      </c>
      <c r="E10" s="1168">
        <v>20</v>
      </c>
    </row>
    <row r="11" spans="1:14" ht="26.25">
      <c r="A11" s="1165" t="s">
        <v>1066</v>
      </c>
      <c r="B11" s="1166" t="s">
        <v>93</v>
      </c>
      <c r="C11" s="1170" t="s">
        <v>618</v>
      </c>
      <c r="D11" s="231">
        <v>800</v>
      </c>
      <c r="E11" s="1169">
        <v>30</v>
      </c>
    </row>
    <row r="12" spans="1:14" ht="26.25">
      <c r="A12" s="1165" t="s">
        <v>403</v>
      </c>
      <c r="B12" s="1166" t="s">
        <v>93</v>
      </c>
      <c r="C12" s="1170" t="s">
        <v>619</v>
      </c>
      <c r="D12" s="231">
        <v>1000</v>
      </c>
      <c r="E12" s="1169">
        <v>40</v>
      </c>
    </row>
    <row r="13" spans="1:14" ht="16.5" thickBot="1">
      <c r="A13" s="471" t="s">
        <v>1281</v>
      </c>
      <c r="B13" s="178"/>
      <c r="C13" s="178"/>
      <c r="D13" s="178"/>
      <c r="E13" s="472"/>
    </row>
    <row r="14" spans="1:14" ht="16.5" thickTop="1" thickBot="1"/>
    <row r="15" spans="1:14" ht="24.75" thickTop="1" thickBot="1">
      <c r="G15" s="31"/>
      <c r="H15" s="951"/>
      <c r="I15" s="839"/>
      <c r="J15" s="917" t="s">
        <v>1278</v>
      </c>
      <c r="K15" s="100"/>
      <c r="L15" s="100"/>
      <c r="M15" s="100"/>
      <c r="N15" s="32"/>
    </row>
    <row r="16" spans="1:14" ht="29.25" thickTop="1" thickBot="1">
      <c r="G16" s="952" t="s">
        <v>23</v>
      </c>
      <c r="H16" s="940" t="s">
        <v>1339</v>
      </c>
      <c r="I16" s="940" t="s">
        <v>4</v>
      </c>
      <c r="J16" s="941" t="s">
        <v>5</v>
      </c>
      <c r="K16" s="940" t="s">
        <v>6</v>
      </c>
      <c r="L16" s="940" t="s">
        <v>7</v>
      </c>
      <c r="M16" s="940" t="s">
        <v>8</v>
      </c>
      <c r="N16" s="941" t="s">
        <v>9</v>
      </c>
    </row>
    <row r="17" spans="7:20" ht="31.5" thickTop="1" thickBot="1">
      <c r="G17" s="953"/>
      <c r="H17" s="942" t="s">
        <v>1797</v>
      </c>
      <c r="I17" s="942" t="s">
        <v>1275</v>
      </c>
      <c r="J17" s="942" t="s">
        <v>1143</v>
      </c>
      <c r="K17" s="943" t="s">
        <v>1142</v>
      </c>
      <c r="L17" s="944">
        <v>0</v>
      </c>
      <c r="M17" s="945">
        <v>-2</v>
      </c>
      <c r="N17" s="945">
        <v>-4</v>
      </c>
    </row>
    <row r="18" spans="7:20" ht="31.5" thickTop="1" thickBot="1">
      <c r="G18" s="954"/>
      <c r="H18" s="946"/>
      <c r="I18" s="946"/>
      <c r="J18" s="946"/>
      <c r="K18" s="947"/>
      <c r="L18" s="948"/>
      <c r="M18" s="949"/>
      <c r="N18" s="950"/>
    </row>
    <row r="19" spans="7:20" ht="31.5" thickTop="1" thickBot="1">
      <c r="G19" s="955" t="s">
        <v>1277</v>
      </c>
      <c r="H19" s="934" t="s">
        <v>1846</v>
      </c>
      <c r="I19" s="637"/>
      <c r="J19" s="935"/>
      <c r="K19" s="936" t="s">
        <v>1143</v>
      </c>
      <c r="L19" s="937">
        <v>0</v>
      </c>
      <c r="M19" s="938">
        <v>-2</v>
      </c>
      <c r="N19" s="939">
        <v>-4</v>
      </c>
    </row>
    <row r="20" spans="7:20" ht="33" thickTop="1" thickBot="1">
      <c r="G20" s="956" t="s">
        <v>24</v>
      </c>
      <c r="H20" s="847" t="s">
        <v>1145</v>
      </c>
      <c r="I20" s="692"/>
      <c r="J20" s="910"/>
      <c r="K20" s="927"/>
      <c r="L20" s="928" t="s">
        <v>1142</v>
      </c>
      <c r="M20" s="932">
        <v>-1</v>
      </c>
      <c r="N20" s="932">
        <v>-3</v>
      </c>
    </row>
    <row r="21" spans="7:20" ht="33" thickTop="1" thickBot="1">
      <c r="G21" s="956" t="s">
        <v>223</v>
      </c>
      <c r="H21" s="847" t="s">
        <v>1829</v>
      </c>
      <c r="I21" s="692"/>
      <c r="J21" s="910"/>
      <c r="K21" s="927"/>
      <c r="L21" s="929">
        <v>0</v>
      </c>
      <c r="M21" s="932">
        <v>-1</v>
      </c>
      <c r="N21" s="932">
        <v>-3</v>
      </c>
    </row>
    <row r="22" spans="7:20" ht="33" thickTop="1" thickBot="1">
      <c r="G22" s="957" t="s">
        <v>25</v>
      </c>
      <c r="H22" s="908" t="s">
        <v>1830</v>
      </c>
      <c r="I22" s="909"/>
      <c r="J22" s="912"/>
      <c r="K22" s="930"/>
      <c r="L22" s="931">
        <v>0</v>
      </c>
      <c r="M22" s="933">
        <v>-2</v>
      </c>
      <c r="N22" s="933">
        <v>-4</v>
      </c>
    </row>
    <row r="23" spans="7:20" ht="15.75" thickTop="1"/>
    <row r="24" spans="7:20" ht="35.25">
      <c r="O24" s="45"/>
      <c r="P24" s="45"/>
      <c r="Q24" s="59" t="s">
        <v>404</v>
      </c>
      <c r="R24" s="59"/>
      <c r="S24" s="45"/>
      <c r="T24" s="45"/>
    </row>
    <row r="25" spans="7:20">
      <c r="O25" s="45"/>
      <c r="P25" s="45"/>
      <c r="Q25" s="45"/>
      <c r="R25" s="45"/>
      <c r="S25" s="45"/>
      <c r="T25" s="45"/>
    </row>
    <row r="26" spans="7:20" ht="18">
      <c r="O26" s="60"/>
      <c r="P26" s="1244" t="s">
        <v>405</v>
      </c>
      <c r="Q26" s="1244" t="s">
        <v>406</v>
      </c>
      <c r="R26" s="1244" t="s">
        <v>2073</v>
      </c>
      <c r="S26" s="1244" t="s">
        <v>1156</v>
      </c>
      <c r="T26" s="43" t="s">
        <v>409</v>
      </c>
    </row>
    <row r="27" spans="7:20" ht="15.75" thickBot="1">
      <c r="O27" s="45"/>
      <c r="P27" s="128"/>
      <c r="Q27" s="180"/>
      <c r="R27" s="128"/>
      <c r="S27" s="180" t="s">
        <v>410</v>
      </c>
      <c r="T27" s="180" t="s">
        <v>411</v>
      </c>
    </row>
    <row r="28" spans="7:20" ht="24.75" thickTop="1" thickBot="1">
      <c r="O28" s="1259" t="s">
        <v>412</v>
      </c>
      <c r="P28" s="1468">
        <v>300</v>
      </c>
      <c r="Q28" s="1468">
        <v>250</v>
      </c>
      <c r="R28" s="1468">
        <v>150</v>
      </c>
      <c r="S28" s="1468">
        <v>600</v>
      </c>
      <c r="T28" s="1469">
        <v>0.25</v>
      </c>
    </row>
    <row r="29" spans="7:20" ht="24.75" thickTop="1" thickBot="1">
      <c r="O29" s="1259" t="s">
        <v>413</v>
      </c>
      <c r="P29" s="1468">
        <v>200</v>
      </c>
      <c r="Q29" s="1468">
        <v>150</v>
      </c>
      <c r="R29" s="1468">
        <v>100</v>
      </c>
      <c r="S29" s="1468">
        <v>400</v>
      </c>
      <c r="T29" s="1469">
        <v>0.25</v>
      </c>
    </row>
    <row r="30" spans="7:20" ht="24.75" thickTop="1" thickBot="1">
      <c r="O30" s="1259" t="s">
        <v>414</v>
      </c>
      <c r="P30" s="1468">
        <v>150</v>
      </c>
      <c r="Q30" s="1468">
        <v>125</v>
      </c>
      <c r="R30" s="1468">
        <v>75</v>
      </c>
      <c r="S30" s="1468">
        <v>300</v>
      </c>
      <c r="T30" s="1469">
        <v>0.25</v>
      </c>
    </row>
    <row r="31" spans="7:20" ht="24.75" thickTop="1" thickBot="1">
      <c r="O31" s="1259" t="s">
        <v>415</v>
      </c>
      <c r="P31" s="1468">
        <v>200</v>
      </c>
      <c r="Q31" s="1468">
        <v>150</v>
      </c>
      <c r="R31" s="1468">
        <v>150</v>
      </c>
      <c r="S31" s="1468">
        <v>400</v>
      </c>
      <c r="T31" s="1469">
        <v>0.25</v>
      </c>
    </row>
    <row r="32" spans="7:20" ht="24.75" thickTop="1" thickBot="1">
      <c r="O32" s="1259" t="s">
        <v>417</v>
      </c>
      <c r="P32" s="1468">
        <v>400</v>
      </c>
      <c r="Q32" s="1468">
        <v>300</v>
      </c>
      <c r="R32" s="1468">
        <v>70</v>
      </c>
      <c r="S32" s="1468">
        <v>800</v>
      </c>
      <c r="T32" s="1469">
        <v>0.25</v>
      </c>
    </row>
    <row r="33" spans="15:26" ht="24.75" thickTop="1" thickBot="1">
      <c r="O33" s="1259" t="s">
        <v>419</v>
      </c>
      <c r="P33" s="1468">
        <v>200</v>
      </c>
      <c r="Q33" s="1468">
        <v>150</v>
      </c>
      <c r="R33" s="1468">
        <v>150</v>
      </c>
      <c r="S33" s="1468">
        <v>400</v>
      </c>
      <c r="T33" s="1469">
        <v>0.25</v>
      </c>
    </row>
    <row r="34" spans="15:26" ht="24.75" thickTop="1" thickBot="1">
      <c r="O34" s="1259" t="s">
        <v>420</v>
      </c>
      <c r="P34" s="1468">
        <v>250</v>
      </c>
      <c r="Q34" s="1468">
        <v>200</v>
      </c>
      <c r="R34" s="1468">
        <v>100</v>
      </c>
      <c r="S34" s="1468">
        <v>500</v>
      </c>
      <c r="T34" s="1469">
        <v>0.25</v>
      </c>
    </row>
    <row r="35" spans="15:26" ht="24" thickTop="1">
      <c r="O35" s="1259"/>
      <c r="P35" s="45"/>
      <c r="Q35" s="45"/>
      <c r="R35" s="45"/>
      <c r="S35" s="45"/>
      <c r="T35" s="45"/>
    </row>
    <row r="36" spans="15:26" ht="20.25">
      <c r="O36" s="135" t="s">
        <v>422</v>
      </c>
      <c r="P36" s="47"/>
      <c r="Q36" s="47"/>
      <c r="R36" s="47"/>
      <c r="S36" s="47"/>
      <c r="T36" s="47"/>
    </row>
    <row r="37" spans="15:26" ht="20.25">
      <c r="O37" s="47"/>
      <c r="P37" s="135" t="s">
        <v>1024</v>
      </c>
      <c r="Q37" s="135" t="s">
        <v>1066</v>
      </c>
      <c r="R37" s="135" t="s">
        <v>403</v>
      </c>
      <c r="S37" s="45"/>
      <c r="T37" s="1"/>
    </row>
    <row r="38" spans="15:26" ht="15.75">
      <c r="O38" s="47"/>
      <c r="P38" s="47"/>
      <c r="Q38" s="47"/>
      <c r="R38" s="47"/>
      <c r="S38" s="45"/>
      <c r="T38" s="1"/>
    </row>
    <row r="39" spans="15:26" ht="23.25">
      <c r="O39" s="1260" t="s">
        <v>2078</v>
      </c>
      <c r="P39" s="1259" t="s">
        <v>425</v>
      </c>
      <c r="Q39" s="1259" t="s">
        <v>426</v>
      </c>
      <c r="R39" s="1259" t="s">
        <v>426</v>
      </c>
      <c r="S39" s="126"/>
      <c r="T39" s="1"/>
    </row>
    <row r="40" spans="15:26" ht="23.25">
      <c r="O40" s="1260" t="s">
        <v>427</v>
      </c>
      <c r="P40" s="1259">
        <v>150</v>
      </c>
      <c r="Q40" s="1259">
        <v>150</v>
      </c>
      <c r="R40" s="1259">
        <v>50</v>
      </c>
      <c r="S40" s="1245">
        <v>300</v>
      </c>
      <c r="T40" s="1"/>
    </row>
    <row r="41" spans="15:26" ht="18.75" thickBot="1">
      <c r="O41" s="1260" t="s">
        <v>233</v>
      </c>
      <c r="P41" s="47" t="s">
        <v>641</v>
      </c>
      <c r="Q41" s="47" t="s">
        <v>641</v>
      </c>
      <c r="R41" s="47" t="s">
        <v>428</v>
      </c>
      <c r="S41" s="47" t="s">
        <v>2074</v>
      </c>
      <c r="T41" s="1"/>
    </row>
    <row r="42" spans="15:26" ht="24.75" thickTop="1" thickBot="1">
      <c r="U42" s="31"/>
      <c r="W42" s="917" t="s">
        <v>422</v>
      </c>
      <c r="X42" s="839"/>
      <c r="Y42" s="100"/>
      <c r="Z42" s="32"/>
    </row>
    <row r="43" spans="15:26" ht="29.25" thickTop="1" thickBot="1">
      <c r="U43" s="916" t="s">
        <v>23</v>
      </c>
      <c r="V43" s="226"/>
      <c r="W43" s="911"/>
      <c r="X43" s="913" t="s">
        <v>1799</v>
      </c>
      <c r="Y43" s="913" t="s">
        <v>7</v>
      </c>
      <c r="Z43" s="913" t="s">
        <v>1794</v>
      </c>
    </row>
    <row r="44" spans="15:26" ht="29.25" thickTop="1" thickBot="1">
      <c r="U44" s="910"/>
      <c r="V44" s="226"/>
      <c r="W44" s="911"/>
      <c r="X44" s="958" t="s">
        <v>1142</v>
      </c>
      <c r="Y44" s="959">
        <v>0</v>
      </c>
      <c r="Z44" s="960" t="s">
        <v>1236</v>
      </c>
    </row>
    <row r="45" spans="15:26" ht="29.25" thickTop="1" thickBot="1">
      <c r="U45" s="857" t="s">
        <v>232</v>
      </c>
      <c r="V45" s="915" t="s">
        <v>1828</v>
      </c>
      <c r="W45" s="911"/>
      <c r="X45" s="841">
        <v>0</v>
      </c>
      <c r="Y45" s="366">
        <v>-1</v>
      </c>
      <c r="Z45" s="366">
        <v>-3</v>
      </c>
    </row>
    <row r="46" spans="15:26" ht="29.25" thickTop="1" thickBot="1">
      <c r="U46" s="857" t="s">
        <v>24</v>
      </c>
      <c r="V46" s="914" t="s">
        <v>1795</v>
      </c>
      <c r="W46" s="911"/>
      <c r="X46" s="842" t="s">
        <v>1142</v>
      </c>
      <c r="Y46" s="366">
        <v>-1</v>
      </c>
      <c r="Z46" s="366">
        <v>-3</v>
      </c>
    </row>
    <row r="47" spans="15:26" ht="29.25" thickTop="1" thickBot="1">
      <c r="U47" s="857" t="s">
        <v>25</v>
      </c>
      <c r="V47" s="914" t="s">
        <v>1832</v>
      </c>
      <c r="W47" s="911"/>
      <c r="X47" s="841">
        <v>0</v>
      </c>
      <c r="Y47" s="366">
        <v>-2</v>
      </c>
      <c r="Z47" s="366">
        <v>-4</v>
      </c>
    </row>
    <row r="48" spans="15:26" ht="24.75" thickTop="1" thickBot="1">
      <c r="U48" s="856" t="s">
        <v>1831</v>
      </c>
      <c r="V48" s="234"/>
      <c r="W48" s="234"/>
      <c r="X48" s="234"/>
      <c r="Y48" s="234"/>
      <c r="Z48" s="249"/>
    </row>
    <row r="49" ht="15.75" thickTop="1"/>
  </sheetData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G89"/>
  <sheetViews>
    <sheetView topLeftCell="B84" workbookViewId="0">
      <selection activeCell="G79" sqref="G79"/>
    </sheetView>
  </sheetViews>
  <sheetFormatPr defaultRowHeight="15"/>
  <cols>
    <col min="1" max="1" width="27.28515625" customWidth="1"/>
    <col min="7" max="7" width="72.140625" customWidth="1"/>
  </cols>
  <sheetData>
    <row r="1" spans="1:7" ht="18">
      <c r="A1" s="358" t="s">
        <v>1129</v>
      </c>
      <c r="B1" s="358"/>
      <c r="C1" s="358"/>
      <c r="D1" s="358"/>
      <c r="E1" s="358" t="s">
        <v>1130</v>
      </c>
      <c r="F1" s="358"/>
    </row>
    <row r="4" spans="1:7" ht="15.75">
      <c r="A4" s="86" t="s">
        <v>1131</v>
      </c>
      <c r="B4" s="86" t="s">
        <v>235</v>
      </c>
      <c r="G4" s="86" t="s">
        <v>415</v>
      </c>
    </row>
    <row r="6" spans="1:7">
      <c r="A6" t="s">
        <v>1006</v>
      </c>
      <c r="B6" t="s">
        <v>1007</v>
      </c>
      <c r="E6" t="s">
        <v>1132</v>
      </c>
    </row>
    <row r="7" spans="1:7" ht="15.75">
      <c r="A7" t="s">
        <v>1008</v>
      </c>
      <c r="B7" t="s">
        <v>1009</v>
      </c>
      <c r="E7" s="87" t="s">
        <v>1133</v>
      </c>
    </row>
    <row r="8" spans="1:7">
      <c r="A8" t="s">
        <v>1010</v>
      </c>
      <c r="B8" t="s">
        <v>1011</v>
      </c>
      <c r="E8" t="s">
        <v>1134</v>
      </c>
    </row>
    <row r="9" spans="1:7" ht="15.75">
      <c r="A9" t="s">
        <v>1012</v>
      </c>
      <c r="B9" t="s">
        <v>1013</v>
      </c>
      <c r="E9" s="87" t="s">
        <v>2239</v>
      </c>
    </row>
    <row r="10" spans="1:7">
      <c r="A10" t="s">
        <v>1014</v>
      </c>
      <c r="B10" t="s">
        <v>1015</v>
      </c>
      <c r="E10" t="s">
        <v>1135</v>
      </c>
    </row>
    <row r="11" spans="1:7" ht="15.75">
      <c r="A11" t="s">
        <v>1016</v>
      </c>
      <c r="B11" t="s">
        <v>1017</v>
      </c>
      <c r="E11" s="87" t="s">
        <v>1136</v>
      </c>
    </row>
    <row r="12" spans="1:7">
      <c r="A12" t="s">
        <v>1018</v>
      </c>
      <c r="B12" t="s">
        <v>1019</v>
      </c>
      <c r="E12" t="s">
        <v>1137</v>
      </c>
    </row>
    <row r="13" spans="1:7">
      <c r="A13" t="s">
        <v>422</v>
      </c>
      <c r="B13" t="s">
        <v>1020</v>
      </c>
    </row>
    <row r="14" spans="1:7">
      <c r="A14" t="s">
        <v>1021</v>
      </c>
      <c r="B14" t="s">
        <v>1022</v>
      </c>
    </row>
    <row r="15" spans="1:7">
      <c r="A15" t="s">
        <v>398</v>
      </c>
      <c r="B15" t="s">
        <v>1023</v>
      </c>
    </row>
    <row r="16" spans="1:7">
      <c r="A16" t="s">
        <v>1024</v>
      </c>
      <c r="B16" t="s">
        <v>1025</v>
      </c>
    </row>
    <row r="17" spans="1:7">
      <c r="A17" t="s">
        <v>1026</v>
      </c>
      <c r="B17" t="s">
        <v>1027</v>
      </c>
    </row>
    <row r="18" spans="1:7" ht="18">
      <c r="A18" t="s">
        <v>1028</v>
      </c>
      <c r="B18" t="s">
        <v>1029</v>
      </c>
      <c r="G18" s="358" t="s">
        <v>209</v>
      </c>
    </row>
    <row r="19" spans="1:7">
      <c r="A19" t="s">
        <v>1030</v>
      </c>
      <c r="B19" t="s">
        <v>1031</v>
      </c>
    </row>
    <row r="20" spans="1:7">
      <c r="A20" t="s">
        <v>1032</v>
      </c>
      <c r="B20" t="s">
        <v>1033</v>
      </c>
      <c r="E20" s="359"/>
    </row>
    <row r="21" spans="1:7">
      <c r="A21" t="s">
        <v>1034</v>
      </c>
      <c r="B21" t="s">
        <v>1035</v>
      </c>
    </row>
    <row r="22" spans="1:7">
      <c r="A22" t="s">
        <v>456</v>
      </c>
      <c r="B22" t="s">
        <v>1036</v>
      </c>
    </row>
    <row r="23" spans="1:7">
      <c r="A23" t="s">
        <v>1037</v>
      </c>
      <c r="B23" t="s">
        <v>1038</v>
      </c>
      <c r="E23" t="s">
        <v>1138</v>
      </c>
    </row>
    <row r="24" spans="1:7">
      <c r="A24" t="s">
        <v>1039</v>
      </c>
      <c r="B24" t="s">
        <v>1040</v>
      </c>
    </row>
    <row r="25" spans="1:7">
      <c r="A25" t="s">
        <v>1041</v>
      </c>
      <c r="B25" t="s">
        <v>1042</v>
      </c>
      <c r="E25" t="s">
        <v>1139</v>
      </c>
    </row>
    <row r="26" spans="1:7">
      <c r="A26" t="s">
        <v>1043</v>
      </c>
      <c r="B26" t="s">
        <v>1044</v>
      </c>
    </row>
    <row r="27" spans="1:7">
      <c r="A27" t="s">
        <v>1045</v>
      </c>
      <c r="B27" t="s">
        <v>1046</v>
      </c>
      <c r="E27" t="s">
        <v>1140</v>
      </c>
    </row>
    <row r="28" spans="1:7">
      <c r="A28" t="s">
        <v>1047</v>
      </c>
      <c r="B28" t="s">
        <v>1048</v>
      </c>
    </row>
    <row r="29" spans="1:7">
      <c r="A29" t="s">
        <v>1049</v>
      </c>
      <c r="B29" t="s">
        <v>1050</v>
      </c>
      <c r="E29" s="49" t="s">
        <v>1141</v>
      </c>
    </row>
    <row r="30" spans="1:7">
      <c r="A30" t="s">
        <v>1051</v>
      </c>
      <c r="B30" t="s">
        <v>1052</v>
      </c>
      <c r="E30" s="49"/>
    </row>
    <row r="31" spans="1:7">
      <c r="A31" t="s">
        <v>1053</v>
      </c>
      <c r="B31" t="s">
        <v>1054</v>
      </c>
      <c r="E31" s="49"/>
    </row>
    <row r="32" spans="1:7">
      <c r="A32" t="s">
        <v>1055</v>
      </c>
      <c r="B32" t="s">
        <v>1056</v>
      </c>
      <c r="E32" s="49"/>
    </row>
    <row r="33" spans="1:5">
      <c r="A33" t="s">
        <v>389</v>
      </c>
      <c r="B33" t="s">
        <v>1057</v>
      </c>
      <c r="E33" s="49"/>
    </row>
    <row r="34" spans="1:5">
      <c r="A34" t="s">
        <v>1058</v>
      </c>
      <c r="B34" t="s">
        <v>1059</v>
      </c>
      <c r="E34" s="49"/>
    </row>
    <row r="35" spans="1:5">
      <c r="A35" t="s">
        <v>1060</v>
      </c>
      <c r="B35" t="s">
        <v>1061</v>
      </c>
      <c r="E35" s="49"/>
    </row>
    <row r="36" spans="1:5">
      <c r="A36" t="s">
        <v>1062</v>
      </c>
      <c r="B36" t="s">
        <v>1063</v>
      </c>
      <c r="E36" s="49"/>
    </row>
    <row r="37" spans="1:5">
      <c r="A37" t="s">
        <v>1064</v>
      </c>
      <c r="B37" t="s">
        <v>1065</v>
      </c>
      <c r="E37" s="49"/>
    </row>
    <row r="38" spans="1:5">
      <c r="A38" t="s">
        <v>1066</v>
      </c>
      <c r="B38" t="s">
        <v>1067</v>
      </c>
      <c r="E38" s="49"/>
    </row>
    <row r="39" spans="1:5">
      <c r="A39" t="s">
        <v>1068</v>
      </c>
      <c r="B39" t="s">
        <v>1069</v>
      </c>
      <c r="E39" s="49"/>
    </row>
    <row r="40" spans="1:5">
      <c r="A40" t="s">
        <v>1070</v>
      </c>
      <c r="B40" t="s">
        <v>1071</v>
      </c>
      <c r="E40" s="49"/>
    </row>
    <row r="41" spans="1:5">
      <c r="A41" t="s">
        <v>1072</v>
      </c>
      <c r="B41" t="s">
        <v>1073</v>
      </c>
      <c r="E41" s="49"/>
    </row>
    <row r="42" spans="1:5">
      <c r="A42" t="s">
        <v>1074</v>
      </c>
      <c r="B42" t="s">
        <v>1075</v>
      </c>
      <c r="E42" s="49"/>
    </row>
    <row r="43" spans="1:5">
      <c r="A43" t="s">
        <v>1076</v>
      </c>
      <c r="B43" t="s">
        <v>1077</v>
      </c>
      <c r="E43" s="49"/>
    </row>
    <row r="44" spans="1:5">
      <c r="A44" t="s">
        <v>1078</v>
      </c>
      <c r="B44" t="s">
        <v>1079</v>
      </c>
      <c r="E44" s="49"/>
    </row>
    <row r="45" spans="1:5">
      <c r="A45" t="s">
        <v>1080</v>
      </c>
      <c r="B45" t="s">
        <v>1081</v>
      </c>
    </row>
    <row r="46" spans="1:5">
      <c r="A46" t="s">
        <v>1082</v>
      </c>
      <c r="B46" t="s">
        <v>1083</v>
      </c>
    </row>
    <row r="47" spans="1:5">
      <c r="A47" t="s">
        <v>1084</v>
      </c>
      <c r="B47" t="s">
        <v>1085</v>
      </c>
    </row>
    <row r="48" spans="1:5">
      <c r="A48" t="s">
        <v>1086</v>
      </c>
      <c r="B48" t="s">
        <v>1087</v>
      </c>
    </row>
    <row r="49" spans="1:7">
      <c r="A49" t="s">
        <v>1088</v>
      </c>
      <c r="B49" t="s">
        <v>1089</v>
      </c>
    </row>
    <row r="50" spans="1:7">
      <c r="A50" t="s">
        <v>1090</v>
      </c>
      <c r="B50" t="s">
        <v>1091</v>
      </c>
    </row>
    <row r="51" spans="1:7">
      <c r="A51" t="s">
        <v>1092</v>
      </c>
      <c r="B51" t="s">
        <v>1093</v>
      </c>
    </row>
    <row r="52" spans="1:7">
      <c r="A52" t="s">
        <v>1094</v>
      </c>
      <c r="B52" t="s">
        <v>1095</v>
      </c>
    </row>
    <row r="53" spans="1:7">
      <c r="A53" t="s">
        <v>1096</v>
      </c>
      <c r="B53" t="s">
        <v>1097</v>
      </c>
    </row>
    <row r="54" spans="1:7">
      <c r="A54" t="s">
        <v>396</v>
      </c>
      <c r="B54" t="s">
        <v>1098</v>
      </c>
    </row>
    <row r="55" spans="1:7">
      <c r="A55" t="s">
        <v>1099</v>
      </c>
      <c r="B55" t="s">
        <v>1100</v>
      </c>
    </row>
    <row r="56" spans="1:7">
      <c r="A56" t="s">
        <v>1101</v>
      </c>
      <c r="B56" t="s">
        <v>1102</v>
      </c>
    </row>
    <row r="57" spans="1:7" ht="18">
      <c r="A57" t="s">
        <v>1103</v>
      </c>
      <c r="B57" t="s">
        <v>1104</v>
      </c>
      <c r="G57" s="358" t="s">
        <v>174</v>
      </c>
    </row>
    <row r="58" spans="1:7">
      <c r="A58" t="s">
        <v>1105</v>
      </c>
      <c r="B58" t="s">
        <v>1106</v>
      </c>
    </row>
    <row r="59" spans="1:7">
      <c r="A59" t="s">
        <v>1107</v>
      </c>
      <c r="B59" t="s">
        <v>1108</v>
      </c>
    </row>
    <row r="60" spans="1:7">
      <c r="A60" t="s">
        <v>1109</v>
      </c>
      <c r="B60" t="s">
        <v>1110</v>
      </c>
    </row>
    <row r="61" spans="1:7">
      <c r="A61" t="s">
        <v>1111</v>
      </c>
      <c r="B61" t="s">
        <v>1112</v>
      </c>
    </row>
    <row r="62" spans="1:7">
      <c r="A62" t="s">
        <v>1113</v>
      </c>
      <c r="B62" t="s">
        <v>1114</v>
      </c>
    </row>
    <row r="63" spans="1:7">
      <c r="A63" t="s">
        <v>1115</v>
      </c>
      <c r="B63" t="s">
        <v>1116</v>
      </c>
    </row>
    <row r="64" spans="1:7">
      <c r="A64" t="s">
        <v>1117</v>
      </c>
      <c r="B64" t="s">
        <v>1118</v>
      </c>
    </row>
    <row r="65" spans="1:7">
      <c r="A65" t="s">
        <v>403</v>
      </c>
      <c r="B65" t="s">
        <v>1119</v>
      </c>
    </row>
    <row r="66" spans="1:7">
      <c r="A66" t="s">
        <v>1120</v>
      </c>
      <c r="B66" t="s">
        <v>1121</v>
      </c>
    </row>
    <row r="67" spans="1:7">
      <c r="A67" t="s">
        <v>1122</v>
      </c>
      <c r="B67" t="s">
        <v>1123</v>
      </c>
    </row>
    <row r="68" spans="1:7">
      <c r="A68" t="s">
        <v>1124</v>
      </c>
      <c r="B68" t="s">
        <v>1125</v>
      </c>
    </row>
    <row r="69" spans="1:7">
      <c r="A69" t="s">
        <v>1126</v>
      </c>
      <c r="B69" t="s">
        <v>1127</v>
      </c>
    </row>
    <row r="70" spans="1:7">
      <c r="A70" t="s">
        <v>385</v>
      </c>
      <c r="B70" t="s">
        <v>1128</v>
      </c>
    </row>
    <row r="77" spans="1:7" ht="18">
      <c r="G77" s="358" t="s">
        <v>235</v>
      </c>
    </row>
    <row r="89" spans="7:7" ht="21">
      <c r="G89" s="898" t="s">
        <v>2238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K3"/>
  <sheetViews>
    <sheetView topLeftCell="A3" workbookViewId="0">
      <selection activeCell="G29" sqref="G29"/>
    </sheetView>
  </sheetViews>
  <sheetFormatPr defaultRowHeight="15"/>
  <cols>
    <col min="1" max="1" width="9.28515625" customWidth="1"/>
    <col min="2" max="2" width="27.7109375" customWidth="1"/>
    <col min="3" max="3" width="22.140625" customWidth="1"/>
    <col min="4" max="4" width="15.42578125" customWidth="1"/>
    <col min="5" max="5" width="11.85546875" customWidth="1"/>
    <col min="6" max="6" width="14.85546875" customWidth="1"/>
    <col min="8" max="8" width="10.42578125" customWidth="1"/>
    <col min="9" max="9" width="23.7109375" customWidth="1"/>
    <col min="10" max="10" width="18" customWidth="1"/>
    <col min="11" max="11" width="15.140625" customWidth="1"/>
  </cols>
  <sheetData>
    <row r="1" spans="1:11" ht="31.5" thickTop="1" thickBot="1">
      <c r="E1" s="268"/>
      <c r="F1" s="268"/>
      <c r="H1" s="407" t="s">
        <v>1242</v>
      </c>
      <c r="I1" s="406" t="s">
        <v>84</v>
      </c>
      <c r="J1" s="405" t="s">
        <v>85</v>
      </c>
      <c r="K1" s="404" t="s">
        <v>86</v>
      </c>
    </row>
    <row r="2" spans="1:11" ht="54.75" customHeight="1" thickTop="1" thickBot="1">
      <c r="A2" s="398" t="s">
        <v>87</v>
      </c>
      <c r="B2" s="399" t="s">
        <v>668</v>
      </c>
      <c r="C2" s="400" t="s">
        <v>88</v>
      </c>
      <c r="D2" s="401" t="s">
        <v>89</v>
      </c>
      <c r="E2" s="402" t="s">
        <v>20</v>
      </c>
      <c r="F2" s="403" t="s">
        <v>90</v>
      </c>
      <c r="H2" s="812"/>
    </row>
    <row r="3" spans="1:11" ht="15.75" thickTop="1"/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K36"/>
  <sheetViews>
    <sheetView workbookViewId="0">
      <selection activeCell="D13" sqref="A1:D13"/>
    </sheetView>
  </sheetViews>
  <sheetFormatPr defaultRowHeight="15"/>
  <cols>
    <col min="1" max="1" width="47.5703125" style="1" customWidth="1"/>
    <col min="2" max="2" width="24.5703125" style="1" customWidth="1"/>
    <col min="3" max="3" width="24.7109375" style="1" customWidth="1"/>
    <col min="4" max="4" width="24.28515625" style="1" customWidth="1"/>
    <col min="5" max="7" width="9.140625" style="1"/>
    <col min="8" max="8" width="9.85546875" style="1" customWidth="1"/>
    <col min="9" max="9" width="40.7109375" style="1" customWidth="1"/>
    <col min="10" max="10" width="9.140625" style="1"/>
    <col min="11" max="11" width="12.42578125" style="1" customWidth="1"/>
  </cols>
  <sheetData>
    <row r="1" spans="1:11" ht="25.5" customHeight="1">
      <c r="A1" s="1206"/>
      <c r="B1" s="1204" t="s">
        <v>680</v>
      </c>
      <c r="C1" s="1206"/>
    </row>
    <row r="2" spans="1:11" ht="13.5" customHeight="1" thickBot="1">
      <c r="A2" s="1206"/>
      <c r="B2" s="1204"/>
      <c r="C2" s="1206"/>
    </row>
    <row r="3" spans="1:11" ht="36.75" thickTop="1">
      <c r="A3" s="1297" t="s">
        <v>679</v>
      </c>
      <c r="B3" s="1294" t="s">
        <v>481</v>
      </c>
      <c r="C3" s="1295" t="s">
        <v>482</v>
      </c>
      <c r="D3" s="1296" t="s">
        <v>483</v>
      </c>
      <c r="F3"/>
      <c r="G3"/>
      <c r="H3"/>
      <c r="I3"/>
      <c r="J3"/>
      <c r="K3"/>
    </row>
    <row r="4" spans="1:11" ht="6" customHeight="1">
      <c r="A4" s="1205"/>
      <c r="B4" s="1208"/>
      <c r="C4" s="1208"/>
      <c r="D4" s="1207"/>
      <c r="F4"/>
      <c r="G4"/>
      <c r="H4"/>
      <c r="I4"/>
      <c r="J4"/>
      <c r="K4"/>
    </row>
    <row r="5" spans="1:11" ht="29.25" thickBot="1">
      <c r="A5" s="1211" t="s">
        <v>2052</v>
      </c>
      <c r="B5" s="1298" t="s">
        <v>676</v>
      </c>
      <c r="C5" s="1298" t="s">
        <v>676</v>
      </c>
      <c r="D5" s="1299" t="s">
        <v>674</v>
      </c>
      <c r="F5"/>
      <c r="G5"/>
      <c r="H5"/>
      <c r="I5"/>
      <c r="J5"/>
      <c r="K5"/>
    </row>
    <row r="6" spans="1:11" ht="26.25" customHeight="1" thickTop="1" thickBot="1">
      <c r="A6" s="1211" t="s">
        <v>1286</v>
      </c>
      <c r="B6" s="1300" t="s">
        <v>387</v>
      </c>
      <c r="C6" s="1300" t="s">
        <v>387</v>
      </c>
      <c r="D6" s="1301" t="s">
        <v>676</v>
      </c>
      <c r="E6"/>
      <c r="F6"/>
      <c r="G6"/>
      <c r="H6"/>
      <c r="I6"/>
      <c r="J6"/>
      <c r="K6"/>
    </row>
    <row r="7" spans="1:11" ht="32.25" customHeight="1" thickTop="1" thickBot="1">
      <c r="A7" s="1209" t="s">
        <v>2228</v>
      </c>
      <c r="B7" s="1302" t="s">
        <v>387</v>
      </c>
      <c r="C7" s="1302" t="s">
        <v>387</v>
      </c>
      <c r="D7" s="1301" t="s">
        <v>27</v>
      </c>
      <c r="E7"/>
      <c r="F7"/>
      <c r="G7"/>
      <c r="H7"/>
      <c r="I7"/>
      <c r="J7"/>
      <c r="K7"/>
    </row>
    <row r="8" spans="1:11" ht="29.25" customHeight="1" thickTop="1" thickBot="1">
      <c r="A8" s="1210" t="s">
        <v>2053</v>
      </c>
      <c r="B8" s="1302" t="s">
        <v>387</v>
      </c>
      <c r="C8" s="920" t="s">
        <v>676</v>
      </c>
      <c r="D8" s="1301" t="s">
        <v>27</v>
      </c>
      <c r="E8"/>
      <c r="F8"/>
      <c r="G8" s="235"/>
      <c r="H8"/>
      <c r="I8"/>
      <c r="J8"/>
      <c r="K8"/>
    </row>
    <row r="9" spans="1:11" s="238" customFormat="1" ht="30" thickTop="1" thickBot="1">
      <c r="A9" s="1210" t="s">
        <v>2054</v>
      </c>
      <c r="B9" s="1302" t="s">
        <v>387</v>
      </c>
      <c r="C9" s="1302" t="s">
        <v>387</v>
      </c>
      <c r="D9" s="1301" t="s">
        <v>27</v>
      </c>
      <c r="E9"/>
      <c r="F9"/>
      <c r="G9"/>
      <c r="H9"/>
    </row>
    <row r="10" spans="1:11" ht="23.25" customHeight="1" thickTop="1" thickBot="1">
      <c r="A10" s="1210" t="s">
        <v>2055</v>
      </c>
      <c r="B10" s="1300" t="s">
        <v>387</v>
      </c>
      <c r="C10" s="1300" t="s">
        <v>387</v>
      </c>
      <c r="D10" s="1301" t="s">
        <v>27</v>
      </c>
      <c r="E10"/>
      <c r="F10"/>
      <c r="G10"/>
      <c r="H10"/>
      <c r="I10"/>
      <c r="J10"/>
      <c r="K10"/>
    </row>
    <row r="11" spans="1:11" ht="30" thickTop="1" thickBot="1">
      <c r="A11" s="1210" t="s">
        <v>1153</v>
      </c>
      <c r="B11" s="1300" t="s">
        <v>387</v>
      </c>
      <c r="C11" s="920" t="s">
        <v>675</v>
      </c>
      <c r="D11" s="1303" t="s">
        <v>674</v>
      </c>
      <c r="E11"/>
      <c r="F11"/>
      <c r="G11"/>
      <c r="H11"/>
      <c r="I11"/>
      <c r="J11"/>
      <c r="K11"/>
    </row>
    <row r="12" spans="1:11" ht="30" thickTop="1" thickBot="1">
      <c r="A12" s="1212" t="s">
        <v>1154</v>
      </c>
      <c r="B12" s="1300" t="s">
        <v>387</v>
      </c>
      <c r="C12" s="920" t="s">
        <v>27</v>
      </c>
      <c r="D12" s="1303" t="s">
        <v>674</v>
      </c>
      <c r="E12"/>
      <c r="F12"/>
      <c r="G12"/>
      <c r="H12"/>
      <c r="I12"/>
      <c r="J12"/>
      <c r="K12"/>
    </row>
    <row r="13" spans="1:11" ht="30" thickTop="1" thickBot="1">
      <c r="A13" s="1213" t="s">
        <v>1155</v>
      </c>
      <c r="B13" s="1304" t="s">
        <v>387</v>
      </c>
      <c r="C13" s="1304" t="s">
        <v>387</v>
      </c>
      <c r="D13" s="1305" t="s">
        <v>27</v>
      </c>
      <c r="E13"/>
      <c r="F13"/>
      <c r="G13"/>
      <c r="H13"/>
      <c r="I13"/>
      <c r="J13"/>
      <c r="K13"/>
    </row>
    <row r="14" spans="1:11" ht="15.75" thickTop="1">
      <c r="E14"/>
      <c r="F14"/>
      <c r="G14"/>
      <c r="H14"/>
      <c r="I14"/>
      <c r="J14"/>
      <c r="K14"/>
    </row>
    <row r="15" spans="1:11" ht="28.5">
      <c r="B15"/>
      <c r="C15" s="1306" t="s">
        <v>676</v>
      </c>
      <c r="D15"/>
      <c r="E15"/>
      <c r="F15"/>
      <c r="G15"/>
      <c r="H15"/>
      <c r="I15"/>
      <c r="J15"/>
      <c r="K15"/>
    </row>
    <row r="16" spans="1:11">
      <c r="B16"/>
      <c r="C16"/>
      <c r="D16"/>
      <c r="E16"/>
      <c r="F16"/>
      <c r="G16"/>
      <c r="H16"/>
      <c r="I16"/>
      <c r="J16"/>
      <c r="K16"/>
    </row>
    <row r="17" spans="1:11">
      <c r="B17"/>
      <c r="C17"/>
      <c r="D17"/>
      <c r="E17"/>
      <c r="F17"/>
      <c r="G17"/>
      <c r="H17"/>
      <c r="I17"/>
      <c r="J17"/>
      <c r="K17"/>
    </row>
    <row r="18" spans="1:11">
      <c r="B18"/>
      <c r="C18"/>
      <c r="D18"/>
      <c r="E18"/>
      <c r="F18"/>
      <c r="G18"/>
      <c r="H18"/>
      <c r="I18"/>
      <c r="J18"/>
      <c r="K18"/>
    </row>
    <row r="19" spans="1:11" ht="5.25" customHeight="1">
      <c r="B19"/>
      <c r="C19"/>
      <c r="D19"/>
      <c r="E19"/>
      <c r="F19"/>
      <c r="G19"/>
      <c r="H19"/>
      <c r="I19"/>
      <c r="J19"/>
      <c r="K19"/>
    </row>
    <row r="20" spans="1:11">
      <c r="B20"/>
      <c r="C20"/>
      <c r="D20"/>
      <c r="E20"/>
      <c r="F20"/>
      <c r="G20"/>
      <c r="H20"/>
      <c r="I20"/>
      <c r="J20"/>
      <c r="K20"/>
    </row>
    <row r="21" spans="1:11">
      <c r="A21" s="54"/>
      <c r="B21"/>
      <c r="C21"/>
      <c r="D21"/>
      <c r="E21"/>
      <c r="F21"/>
      <c r="G21"/>
      <c r="H21"/>
      <c r="I21"/>
      <c r="J21"/>
      <c r="K21"/>
    </row>
    <row r="22" spans="1:11">
      <c r="A22" s="54"/>
      <c r="F22"/>
      <c r="G22"/>
      <c r="H22"/>
      <c r="I22"/>
      <c r="J22"/>
      <c r="K22"/>
    </row>
    <row r="23" spans="1:11">
      <c r="A23" s="54"/>
      <c r="F23"/>
      <c r="G23"/>
      <c r="H23"/>
      <c r="I23"/>
      <c r="J23"/>
      <c r="K23"/>
    </row>
    <row r="24" spans="1:11">
      <c r="A24" s="54"/>
    </row>
    <row r="25" spans="1:11">
      <c r="A25" s="54"/>
    </row>
    <row r="26" spans="1:11">
      <c r="A26" s="54"/>
    </row>
    <row r="27" spans="1:11">
      <c r="A27" s="54"/>
    </row>
    <row r="28" spans="1:11">
      <c r="A28" s="54"/>
    </row>
    <row r="29" spans="1:11">
      <c r="A29" s="54"/>
    </row>
    <row r="30" spans="1:11">
      <c r="A30" s="54"/>
    </row>
    <row r="31" spans="1:11">
      <c r="A31" s="54"/>
    </row>
    <row r="32" spans="1:11">
      <c r="A32" s="54"/>
    </row>
    <row r="33" spans="1:1">
      <c r="A33" s="54"/>
    </row>
    <row r="34" spans="1:1">
      <c r="A34" s="54"/>
    </row>
    <row r="35" spans="1:1">
      <c r="A35" s="54"/>
    </row>
    <row r="36" spans="1:1">
      <c r="A36" s="54"/>
    </row>
  </sheetData>
  <pageMargins left="3.937007874015748E-2" right="3.937007874015748E-2" top="0.35433070866141736" bottom="0.35433070866141736" header="0.11811023622047245" footer="0.31496062992125984"/>
  <pageSetup paperSize="9" orientation="landscape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AW70"/>
  <sheetViews>
    <sheetView topLeftCell="I1" workbookViewId="0">
      <selection activeCell="L4" sqref="L4:L27"/>
    </sheetView>
  </sheetViews>
  <sheetFormatPr defaultRowHeight="15"/>
  <cols>
    <col min="1" max="1" width="7.140625" customWidth="1"/>
    <col min="2" max="2" width="35.28515625" customWidth="1"/>
    <col min="3" max="3" width="13.140625" customWidth="1"/>
    <col min="4" max="4" width="20" customWidth="1"/>
    <col min="5" max="5" width="22.5703125" style="42" customWidth="1"/>
    <col min="6" max="6" width="8.85546875" style="42" customWidth="1"/>
    <col min="7" max="7" width="38" style="1" customWidth="1"/>
    <col min="8" max="8" width="40.28515625" style="42" customWidth="1"/>
    <col min="9" max="9" width="39.140625" style="42" customWidth="1"/>
    <col min="10" max="10" width="41.42578125" style="3" customWidth="1"/>
    <col min="11" max="11" width="52" customWidth="1"/>
    <col min="12" max="12" width="55.85546875" customWidth="1"/>
    <col min="13" max="13" width="10.42578125" customWidth="1"/>
    <col min="14" max="14" width="44.42578125" customWidth="1"/>
    <col min="15" max="15" width="34.42578125" customWidth="1"/>
    <col min="16" max="16" width="27.85546875" customWidth="1"/>
    <col min="17" max="17" width="33.5703125" customWidth="1"/>
    <col min="18" max="18" width="42.5703125" customWidth="1"/>
    <col min="19" max="19" width="47.7109375" customWidth="1"/>
    <col min="23" max="23" width="15.140625" customWidth="1"/>
    <col min="255" max="255" width="11.140625" customWidth="1"/>
    <col min="256" max="256" width="35.140625" customWidth="1"/>
    <col min="257" max="257" width="10.85546875" customWidth="1"/>
    <col min="258" max="258" width="13.5703125" customWidth="1"/>
    <col min="259" max="259" width="14.28515625" customWidth="1"/>
    <col min="260" max="260" width="18.7109375" customWidth="1"/>
    <col min="261" max="261" width="10.5703125" customWidth="1"/>
    <col min="262" max="262" width="8.7109375" customWidth="1"/>
    <col min="263" max="263" width="11.140625" customWidth="1"/>
    <col min="264" max="264" width="38.28515625" customWidth="1"/>
    <col min="265" max="265" width="29.5703125" customWidth="1"/>
    <col min="266" max="266" width="26.7109375" customWidth="1"/>
    <col min="267" max="267" width="38.42578125" customWidth="1"/>
    <col min="268" max="268" width="44.85546875" customWidth="1"/>
    <col min="511" max="511" width="11.140625" customWidth="1"/>
    <col min="512" max="512" width="35.140625" customWidth="1"/>
    <col min="513" max="513" width="10.85546875" customWidth="1"/>
    <col min="514" max="514" width="13.5703125" customWidth="1"/>
    <col min="515" max="515" width="14.28515625" customWidth="1"/>
    <col min="516" max="516" width="18.7109375" customWidth="1"/>
    <col min="517" max="517" width="10.5703125" customWidth="1"/>
    <col min="518" max="518" width="8.7109375" customWidth="1"/>
    <col min="519" max="519" width="11.140625" customWidth="1"/>
    <col min="520" max="520" width="38.28515625" customWidth="1"/>
    <col min="521" max="521" width="29.5703125" customWidth="1"/>
    <col min="522" max="522" width="26.7109375" customWidth="1"/>
    <col min="523" max="523" width="38.42578125" customWidth="1"/>
    <col min="524" max="524" width="44.85546875" customWidth="1"/>
    <col min="767" max="767" width="11.140625" customWidth="1"/>
    <col min="768" max="768" width="35.140625" customWidth="1"/>
    <col min="769" max="769" width="10.85546875" customWidth="1"/>
    <col min="770" max="770" width="13.5703125" customWidth="1"/>
    <col min="771" max="771" width="14.28515625" customWidth="1"/>
    <col min="772" max="772" width="18.7109375" customWidth="1"/>
    <col min="773" max="773" width="10.5703125" customWidth="1"/>
    <col min="774" max="774" width="8.7109375" customWidth="1"/>
    <col min="775" max="775" width="11.140625" customWidth="1"/>
    <col min="776" max="776" width="38.28515625" customWidth="1"/>
    <col min="777" max="777" width="29.5703125" customWidth="1"/>
    <col min="778" max="778" width="26.7109375" customWidth="1"/>
    <col min="779" max="779" width="38.42578125" customWidth="1"/>
    <col min="780" max="780" width="44.85546875" customWidth="1"/>
    <col min="1023" max="1023" width="11.140625" customWidth="1"/>
    <col min="1024" max="1024" width="35.140625" customWidth="1"/>
    <col min="1025" max="1025" width="10.85546875" customWidth="1"/>
    <col min="1026" max="1026" width="13.5703125" customWidth="1"/>
    <col min="1027" max="1027" width="14.28515625" customWidth="1"/>
    <col min="1028" max="1028" width="18.7109375" customWidth="1"/>
    <col min="1029" max="1029" width="10.5703125" customWidth="1"/>
    <col min="1030" max="1030" width="8.7109375" customWidth="1"/>
    <col min="1031" max="1031" width="11.140625" customWidth="1"/>
    <col min="1032" max="1032" width="38.28515625" customWidth="1"/>
    <col min="1033" max="1033" width="29.5703125" customWidth="1"/>
    <col min="1034" max="1034" width="26.7109375" customWidth="1"/>
    <col min="1035" max="1035" width="38.42578125" customWidth="1"/>
    <col min="1036" max="1036" width="44.85546875" customWidth="1"/>
    <col min="1279" max="1279" width="11.140625" customWidth="1"/>
    <col min="1280" max="1280" width="35.140625" customWidth="1"/>
    <col min="1281" max="1281" width="10.85546875" customWidth="1"/>
    <col min="1282" max="1282" width="13.5703125" customWidth="1"/>
    <col min="1283" max="1283" width="14.28515625" customWidth="1"/>
    <col min="1284" max="1284" width="18.7109375" customWidth="1"/>
    <col min="1285" max="1285" width="10.5703125" customWidth="1"/>
    <col min="1286" max="1286" width="8.7109375" customWidth="1"/>
    <col min="1287" max="1287" width="11.140625" customWidth="1"/>
    <col min="1288" max="1288" width="38.28515625" customWidth="1"/>
    <col min="1289" max="1289" width="29.5703125" customWidth="1"/>
    <col min="1290" max="1290" width="26.7109375" customWidth="1"/>
    <col min="1291" max="1291" width="38.42578125" customWidth="1"/>
    <col min="1292" max="1292" width="44.85546875" customWidth="1"/>
    <col min="1535" max="1535" width="11.140625" customWidth="1"/>
    <col min="1536" max="1536" width="35.140625" customWidth="1"/>
    <col min="1537" max="1537" width="10.85546875" customWidth="1"/>
    <col min="1538" max="1538" width="13.5703125" customWidth="1"/>
    <col min="1539" max="1539" width="14.28515625" customWidth="1"/>
    <col min="1540" max="1540" width="18.7109375" customWidth="1"/>
    <col min="1541" max="1541" width="10.5703125" customWidth="1"/>
    <col min="1542" max="1542" width="8.7109375" customWidth="1"/>
    <col min="1543" max="1543" width="11.140625" customWidth="1"/>
    <col min="1544" max="1544" width="38.28515625" customWidth="1"/>
    <col min="1545" max="1545" width="29.5703125" customWidth="1"/>
    <col min="1546" max="1546" width="26.7109375" customWidth="1"/>
    <col min="1547" max="1547" width="38.42578125" customWidth="1"/>
    <col min="1548" max="1548" width="44.85546875" customWidth="1"/>
    <col min="1791" max="1791" width="11.140625" customWidth="1"/>
    <col min="1792" max="1792" width="35.140625" customWidth="1"/>
    <col min="1793" max="1793" width="10.85546875" customWidth="1"/>
    <col min="1794" max="1794" width="13.5703125" customWidth="1"/>
    <col min="1795" max="1795" width="14.28515625" customWidth="1"/>
    <col min="1796" max="1796" width="18.7109375" customWidth="1"/>
    <col min="1797" max="1797" width="10.5703125" customWidth="1"/>
    <col min="1798" max="1798" width="8.7109375" customWidth="1"/>
    <col min="1799" max="1799" width="11.140625" customWidth="1"/>
    <col min="1800" max="1800" width="38.28515625" customWidth="1"/>
    <col min="1801" max="1801" width="29.5703125" customWidth="1"/>
    <col min="1802" max="1802" width="26.7109375" customWidth="1"/>
    <col min="1803" max="1803" width="38.42578125" customWidth="1"/>
    <col min="1804" max="1804" width="44.85546875" customWidth="1"/>
    <col min="2047" max="2047" width="11.140625" customWidth="1"/>
    <col min="2048" max="2048" width="35.140625" customWidth="1"/>
    <col min="2049" max="2049" width="10.85546875" customWidth="1"/>
    <col min="2050" max="2050" width="13.5703125" customWidth="1"/>
    <col min="2051" max="2051" width="14.28515625" customWidth="1"/>
    <col min="2052" max="2052" width="18.7109375" customWidth="1"/>
    <col min="2053" max="2053" width="10.5703125" customWidth="1"/>
    <col min="2054" max="2054" width="8.7109375" customWidth="1"/>
    <col min="2055" max="2055" width="11.140625" customWidth="1"/>
    <col min="2056" max="2056" width="38.28515625" customWidth="1"/>
    <col min="2057" max="2057" width="29.5703125" customWidth="1"/>
    <col min="2058" max="2058" width="26.7109375" customWidth="1"/>
    <col min="2059" max="2059" width="38.42578125" customWidth="1"/>
    <col min="2060" max="2060" width="44.85546875" customWidth="1"/>
    <col min="2303" max="2303" width="11.140625" customWidth="1"/>
    <col min="2304" max="2304" width="35.140625" customWidth="1"/>
    <col min="2305" max="2305" width="10.85546875" customWidth="1"/>
    <col min="2306" max="2306" width="13.5703125" customWidth="1"/>
    <col min="2307" max="2307" width="14.28515625" customWidth="1"/>
    <col min="2308" max="2308" width="18.7109375" customWidth="1"/>
    <col min="2309" max="2309" width="10.5703125" customWidth="1"/>
    <col min="2310" max="2310" width="8.7109375" customWidth="1"/>
    <col min="2311" max="2311" width="11.140625" customWidth="1"/>
    <col min="2312" max="2312" width="38.28515625" customWidth="1"/>
    <col min="2313" max="2313" width="29.5703125" customWidth="1"/>
    <col min="2314" max="2314" width="26.7109375" customWidth="1"/>
    <col min="2315" max="2315" width="38.42578125" customWidth="1"/>
    <col min="2316" max="2316" width="44.85546875" customWidth="1"/>
    <col min="2559" max="2559" width="11.140625" customWidth="1"/>
    <col min="2560" max="2560" width="35.140625" customWidth="1"/>
    <col min="2561" max="2561" width="10.85546875" customWidth="1"/>
    <col min="2562" max="2562" width="13.5703125" customWidth="1"/>
    <col min="2563" max="2563" width="14.28515625" customWidth="1"/>
    <col min="2564" max="2564" width="18.7109375" customWidth="1"/>
    <col min="2565" max="2565" width="10.5703125" customWidth="1"/>
    <col min="2566" max="2566" width="8.7109375" customWidth="1"/>
    <col min="2567" max="2567" width="11.140625" customWidth="1"/>
    <col min="2568" max="2568" width="38.28515625" customWidth="1"/>
    <col min="2569" max="2569" width="29.5703125" customWidth="1"/>
    <col min="2570" max="2570" width="26.7109375" customWidth="1"/>
    <col min="2571" max="2571" width="38.42578125" customWidth="1"/>
    <col min="2572" max="2572" width="44.85546875" customWidth="1"/>
    <col min="2815" max="2815" width="11.140625" customWidth="1"/>
    <col min="2816" max="2816" width="35.140625" customWidth="1"/>
    <col min="2817" max="2817" width="10.85546875" customWidth="1"/>
    <col min="2818" max="2818" width="13.5703125" customWidth="1"/>
    <col min="2819" max="2819" width="14.28515625" customWidth="1"/>
    <col min="2820" max="2820" width="18.7109375" customWidth="1"/>
    <col min="2821" max="2821" width="10.5703125" customWidth="1"/>
    <col min="2822" max="2822" width="8.7109375" customWidth="1"/>
    <col min="2823" max="2823" width="11.140625" customWidth="1"/>
    <col min="2824" max="2824" width="38.28515625" customWidth="1"/>
    <col min="2825" max="2825" width="29.5703125" customWidth="1"/>
    <col min="2826" max="2826" width="26.7109375" customWidth="1"/>
    <col min="2827" max="2827" width="38.42578125" customWidth="1"/>
    <col min="2828" max="2828" width="44.85546875" customWidth="1"/>
    <col min="3071" max="3071" width="11.140625" customWidth="1"/>
    <col min="3072" max="3072" width="35.140625" customWidth="1"/>
    <col min="3073" max="3073" width="10.85546875" customWidth="1"/>
    <col min="3074" max="3074" width="13.5703125" customWidth="1"/>
    <col min="3075" max="3075" width="14.28515625" customWidth="1"/>
    <col min="3076" max="3076" width="18.7109375" customWidth="1"/>
    <col min="3077" max="3077" width="10.5703125" customWidth="1"/>
    <col min="3078" max="3078" width="8.7109375" customWidth="1"/>
    <col min="3079" max="3079" width="11.140625" customWidth="1"/>
    <col min="3080" max="3080" width="38.28515625" customWidth="1"/>
    <col min="3081" max="3081" width="29.5703125" customWidth="1"/>
    <col min="3082" max="3082" width="26.7109375" customWidth="1"/>
    <col min="3083" max="3083" width="38.42578125" customWidth="1"/>
    <col min="3084" max="3084" width="44.85546875" customWidth="1"/>
    <col min="3327" max="3327" width="11.140625" customWidth="1"/>
    <col min="3328" max="3328" width="35.140625" customWidth="1"/>
    <col min="3329" max="3329" width="10.85546875" customWidth="1"/>
    <col min="3330" max="3330" width="13.5703125" customWidth="1"/>
    <col min="3331" max="3331" width="14.28515625" customWidth="1"/>
    <col min="3332" max="3332" width="18.7109375" customWidth="1"/>
    <col min="3333" max="3333" width="10.5703125" customWidth="1"/>
    <col min="3334" max="3334" width="8.7109375" customWidth="1"/>
    <col min="3335" max="3335" width="11.140625" customWidth="1"/>
    <col min="3336" max="3336" width="38.28515625" customWidth="1"/>
    <col min="3337" max="3337" width="29.5703125" customWidth="1"/>
    <col min="3338" max="3338" width="26.7109375" customWidth="1"/>
    <col min="3339" max="3339" width="38.42578125" customWidth="1"/>
    <col min="3340" max="3340" width="44.85546875" customWidth="1"/>
    <col min="3583" max="3583" width="11.140625" customWidth="1"/>
    <col min="3584" max="3584" width="35.140625" customWidth="1"/>
    <col min="3585" max="3585" width="10.85546875" customWidth="1"/>
    <col min="3586" max="3586" width="13.5703125" customWidth="1"/>
    <col min="3587" max="3587" width="14.28515625" customWidth="1"/>
    <col min="3588" max="3588" width="18.7109375" customWidth="1"/>
    <col min="3589" max="3589" width="10.5703125" customWidth="1"/>
    <col min="3590" max="3590" width="8.7109375" customWidth="1"/>
    <col min="3591" max="3591" width="11.140625" customWidth="1"/>
    <col min="3592" max="3592" width="38.28515625" customWidth="1"/>
    <col min="3593" max="3593" width="29.5703125" customWidth="1"/>
    <col min="3594" max="3594" width="26.7109375" customWidth="1"/>
    <col min="3595" max="3595" width="38.42578125" customWidth="1"/>
    <col min="3596" max="3596" width="44.85546875" customWidth="1"/>
    <col min="3839" max="3839" width="11.140625" customWidth="1"/>
    <col min="3840" max="3840" width="35.140625" customWidth="1"/>
    <col min="3841" max="3841" width="10.85546875" customWidth="1"/>
    <col min="3842" max="3842" width="13.5703125" customWidth="1"/>
    <col min="3843" max="3843" width="14.28515625" customWidth="1"/>
    <col min="3844" max="3844" width="18.7109375" customWidth="1"/>
    <col min="3845" max="3845" width="10.5703125" customWidth="1"/>
    <col min="3846" max="3846" width="8.7109375" customWidth="1"/>
    <col min="3847" max="3847" width="11.140625" customWidth="1"/>
    <col min="3848" max="3848" width="38.28515625" customWidth="1"/>
    <col min="3849" max="3849" width="29.5703125" customWidth="1"/>
    <col min="3850" max="3850" width="26.7109375" customWidth="1"/>
    <col min="3851" max="3851" width="38.42578125" customWidth="1"/>
    <col min="3852" max="3852" width="44.85546875" customWidth="1"/>
    <col min="4095" max="4095" width="11.140625" customWidth="1"/>
    <col min="4096" max="4096" width="35.140625" customWidth="1"/>
    <col min="4097" max="4097" width="10.85546875" customWidth="1"/>
    <col min="4098" max="4098" width="13.5703125" customWidth="1"/>
    <col min="4099" max="4099" width="14.28515625" customWidth="1"/>
    <col min="4100" max="4100" width="18.7109375" customWidth="1"/>
    <col min="4101" max="4101" width="10.5703125" customWidth="1"/>
    <col min="4102" max="4102" width="8.7109375" customWidth="1"/>
    <col min="4103" max="4103" width="11.140625" customWidth="1"/>
    <col min="4104" max="4104" width="38.28515625" customWidth="1"/>
    <col min="4105" max="4105" width="29.5703125" customWidth="1"/>
    <col min="4106" max="4106" width="26.7109375" customWidth="1"/>
    <col min="4107" max="4107" width="38.42578125" customWidth="1"/>
    <col min="4108" max="4108" width="44.85546875" customWidth="1"/>
    <col min="4351" max="4351" width="11.140625" customWidth="1"/>
    <col min="4352" max="4352" width="35.140625" customWidth="1"/>
    <col min="4353" max="4353" width="10.85546875" customWidth="1"/>
    <col min="4354" max="4354" width="13.5703125" customWidth="1"/>
    <col min="4355" max="4355" width="14.28515625" customWidth="1"/>
    <col min="4356" max="4356" width="18.7109375" customWidth="1"/>
    <col min="4357" max="4357" width="10.5703125" customWidth="1"/>
    <col min="4358" max="4358" width="8.7109375" customWidth="1"/>
    <col min="4359" max="4359" width="11.140625" customWidth="1"/>
    <col min="4360" max="4360" width="38.28515625" customWidth="1"/>
    <col min="4361" max="4361" width="29.5703125" customWidth="1"/>
    <col min="4362" max="4362" width="26.7109375" customWidth="1"/>
    <col min="4363" max="4363" width="38.42578125" customWidth="1"/>
    <col min="4364" max="4364" width="44.85546875" customWidth="1"/>
    <col min="4607" max="4607" width="11.140625" customWidth="1"/>
    <col min="4608" max="4608" width="35.140625" customWidth="1"/>
    <col min="4609" max="4609" width="10.85546875" customWidth="1"/>
    <col min="4610" max="4610" width="13.5703125" customWidth="1"/>
    <col min="4611" max="4611" width="14.28515625" customWidth="1"/>
    <col min="4612" max="4612" width="18.7109375" customWidth="1"/>
    <col min="4613" max="4613" width="10.5703125" customWidth="1"/>
    <col min="4614" max="4614" width="8.7109375" customWidth="1"/>
    <col min="4615" max="4615" width="11.140625" customWidth="1"/>
    <col min="4616" max="4616" width="38.28515625" customWidth="1"/>
    <col min="4617" max="4617" width="29.5703125" customWidth="1"/>
    <col min="4618" max="4618" width="26.7109375" customWidth="1"/>
    <col min="4619" max="4619" width="38.42578125" customWidth="1"/>
    <col min="4620" max="4620" width="44.85546875" customWidth="1"/>
    <col min="4863" max="4863" width="11.140625" customWidth="1"/>
    <col min="4864" max="4864" width="35.140625" customWidth="1"/>
    <col min="4865" max="4865" width="10.85546875" customWidth="1"/>
    <col min="4866" max="4866" width="13.5703125" customWidth="1"/>
    <col min="4867" max="4867" width="14.28515625" customWidth="1"/>
    <col min="4868" max="4868" width="18.7109375" customWidth="1"/>
    <col min="4869" max="4869" width="10.5703125" customWidth="1"/>
    <col min="4870" max="4870" width="8.7109375" customWidth="1"/>
    <col min="4871" max="4871" width="11.140625" customWidth="1"/>
    <col min="4872" max="4872" width="38.28515625" customWidth="1"/>
    <col min="4873" max="4873" width="29.5703125" customWidth="1"/>
    <col min="4874" max="4874" width="26.7109375" customWidth="1"/>
    <col min="4875" max="4875" width="38.42578125" customWidth="1"/>
    <col min="4876" max="4876" width="44.85546875" customWidth="1"/>
    <col min="5119" max="5119" width="11.140625" customWidth="1"/>
    <col min="5120" max="5120" width="35.140625" customWidth="1"/>
    <col min="5121" max="5121" width="10.85546875" customWidth="1"/>
    <col min="5122" max="5122" width="13.5703125" customWidth="1"/>
    <col min="5123" max="5123" width="14.28515625" customWidth="1"/>
    <col min="5124" max="5124" width="18.7109375" customWidth="1"/>
    <col min="5125" max="5125" width="10.5703125" customWidth="1"/>
    <col min="5126" max="5126" width="8.7109375" customWidth="1"/>
    <col min="5127" max="5127" width="11.140625" customWidth="1"/>
    <col min="5128" max="5128" width="38.28515625" customWidth="1"/>
    <col min="5129" max="5129" width="29.5703125" customWidth="1"/>
    <col min="5130" max="5130" width="26.7109375" customWidth="1"/>
    <col min="5131" max="5131" width="38.42578125" customWidth="1"/>
    <col min="5132" max="5132" width="44.85546875" customWidth="1"/>
    <col min="5375" max="5375" width="11.140625" customWidth="1"/>
    <col min="5376" max="5376" width="35.140625" customWidth="1"/>
    <col min="5377" max="5377" width="10.85546875" customWidth="1"/>
    <col min="5378" max="5378" width="13.5703125" customWidth="1"/>
    <col min="5379" max="5379" width="14.28515625" customWidth="1"/>
    <col min="5380" max="5380" width="18.7109375" customWidth="1"/>
    <col min="5381" max="5381" width="10.5703125" customWidth="1"/>
    <col min="5382" max="5382" width="8.7109375" customWidth="1"/>
    <col min="5383" max="5383" width="11.140625" customWidth="1"/>
    <col min="5384" max="5384" width="38.28515625" customWidth="1"/>
    <col min="5385" max="5385" width="29.5703125" customWidth="1"/>
    <col min="5386" max="5386" width="26.7109375" customWidth="1"/>
    <col min="5387" max="5387" width="38.42578125" customWidth="1"/>
    <col min="5388" max="5388" width="44.85546875" customWidth="1"/>
    <col min="5631" max="5631" width="11.140625" customWidth="1"/>
    <col min="5632" max="5632" width="35.140625" customWidth="1"/>
    <col min="5633" max="5633" width="10.85546875" customWidth="1"/>
    <col min="5634" max="5634" width="13.5703125" customWidth="1"/>
    <col min="5635" max="5635" width="14.28515625" customWidth="1"/>
    <col min="5636" max="5636" width="18.7109375" customWidth="1"/>
    <col min="5637" max="5637" width="10.5703125" customWidth="1"/>
    <col min="5638" max="5638" width="8.7109375" customWidth="1"/>
    <col min="5639" max="5639" width="11.140625" customWidth="1"/>
    <col min="5640" max="5640" width="38.28515625" customWidth="1"/>
    <col min="5641" max="5641" width="29.5703125" customWidth="1"/>
    <col min="5642" max="5642" width="26.7109375" customWidth="1"/>
    <col min="5643" max="5643" width="38.42578125" customWidth="1"/>
    <col min="5644" max="5644" width="44.85546875" customWidth="1"/>
    <col min="5887" max="5887" width="11.140625" customWidth="1"/>
    <col min="5888" max="5888" width="35.140625" customWidth="1"/>
    <col min="5889" max="5889" width="10.85546875" customWidth="1"/>
    <col min="5890" max="5890" width="13.5703125" customWidth="1"/>
    <col min="5891" max="5891" width="14.28515625" customWidth="1"/>
    <col min="5892" max="5892" width="18.7109375" customWidth="1"/>
    <col min="5893" max="5893" width="10.5703125" customWidth="1"/>
    <col min="5894" max="5894" width="8.7109375" customWidth="1"/>
    <col min="5895" max="5895" width="11.140625" customWidth="1"/>
    <col min="5896" max="5896" width="38.28515625" customWidth="1"/>
    <col min="5897" max="5897" width="29.5703125" customWidth="1"/>
    <col min="5898" max="5898" width="26.7109375" customWidth="1"/>
    <col min="5899" max="5899" width="38.42578125" customWidth="1"/>
    <col min="5900" max="5900" width="44.85546875" customWidth="1"/>
    <col min="6143" max="6143" width="11.140625" customWidth="1"/>
    <col min="6144" max="6144" width="35.140625" customWidth="1"/>
    <col min="6145" max="6145" width="10.85546875" customWidth="1"/>
    <col min="6146" max="6146" width="13.5703125" customWidth="1"/>
    <col min="6147" max="6147" width="14.28515625" customWidth="1"/>
    <col min="6148" max="6148" width="18.7109375" customWidth="1"/>
    <col min="6149" max="6149" width="10.5703125" customWidth="1"/>
    <col min="6150" max="6150" width="8.7109375" customWidth="1"/>
    <col min="6151" max="6151" width="11.140625" customWidth="1"/>
    <col min="6152" max="6152" width="38.28515625" customWidth="1"/>
    <col min="6153" max="6153" width="29.5703125" customWidth="1"/>
    <col min="6154" max="6154" width="26.7109375" customWidth="1"/>
    <col min="6155" max="6155" width="38.42578125" customWidth="1"/>
    <col min="6156" max="6156" width="44.85546875" customWidth="1"/>
    <col min="6399" max="6399" width="11.140625" customWidth="1"/>
    <col min="6400" max="6400" width="35.140625" customWidth="1"/>
    <col min="6401" max="6401" width="10.85546875" customWidth="1"/>
    <col min="6402" max="6402" width="13.5703125" customWidth="1"/>
    <col min="6403" max="6403" width="14.28515625" customWidth="1"/>
    <col min="6404" max="6404" width="18.7109375" customWidth="1"/>
    <col min="6405" max="6405" width="10.5703125" customWidth="1"/>
    <col min="6406" max="6406" width="8.7109375" customWidth="1"/>
    <col min="6407" max="6407" width="11.140625" customWidth="1"/>
    <col min="6408" max="6408" width="38.28515625" customWidth="1"/>
    <col min="6409" max="6409" width="29.5703125" customWidth="1"/>
    <col min="6410" max="6410" width="26.7109375" customWidth="1"/>
    <col min="6411" max="6411" width="38.42578125" customWidth="1"/>
    <col min="6412" max="6412" width="44.85546875" customWidth="1"/>
    <col min="6655" max="6655" width="11.140625" customWidth="1"/>
    <col min="6656" max="6656" width="35.140625" customWidth="1"/>
    <col min="6657" max="6657" width="10.85546875" customWidth="1"/>
    <col min="6658" max="6658" width="13.5703125" customWidth="1"/>
    <col min="6659" max="6659" width="14.28515625" customWidth="1"/>
    <col min="6660" max="6660" width="18.7109375" customWidth="1"/>
    <col min="6661" max="6661" width="10.5703125" customWidth="1"/>
    <col min="6662" max="6662" width="8.7109375" customWidth="1"/>
    <col min="6663" max="6663" width="11.140625" customWidth="1"/>
    <col min="6664" max="6664" width="38.28515625" customWidth="1"/>
    <col min="6665" max="6665" width="29.5703125" customWidth="1"/>
    <col min="6666" max="6666" width="26.7109375" customWidth="1"/>
    <col min="6667" max="6667" width="38.42578125" customWidth="1"/>
    <col min="6668" max="6668" width="44.85546875" customWidth="1"/>
    <col min="6911" max="6911" width="11.140625" customWidth="1"/>
    <col min="6912" max="6912" width="35.140625" customWidth="1"/>
    <col min="6913" max="6913" width="10.85546875" customWidth="1"/>
    <col min="6914" max="6914" width="13.5703125" customWidth="1"/>
    <col min="6915" max="6915" width="14.28515625" customWidth="1"/>
    <col min="6916" max="6916" width="18.7109375" customWidth="1"/>
    <col min="6917" max="6917" width="10.5703125" customWidth="1"/>
    <col min="6918" max="6918" width="8.7109375" customWidth="1"/>
    <col min="6919" max="6919" width="11.140625" customWidth="1"/>
    <col min="6920" max="6920" width="38.28515625" customWidth="1"/>
    <col min="6921" max="6921" width="29.5703125" customWidth="1"/>
    <col min="6922" max="6922" width="26.7109375" customWidth="1"/>
    <col min="6923" max="6923" width="38.42578125" customWidth="1"/>
    <col min="6924" max="6924" width="44.85546875" customWidth="1"/>
    <col min="7167" max="7167" width="11.140625" customWidth="1"/>
    <col min="7168" max="7168" width="35.140625" customWidth="1"/>
    <col min="7169" max="7169" width="10.85546875" customWidth="1"/>
    <col min="7170" max="7170" width="13.5703125" customWidth="1"/>
    <col min="7171" max="7171" width="14.28515625" customWidth="1"/>
    <col min="7172" max="7172" width="18.7109375" customWidth="1"/>
    <col min="7173" max="7173" width="10.5703125" customWidth="1"/>
    <col min="7174" max="7174" width="8.7109375" customWidth="1"/>
    <col min="7175" max="7175" width="11.140625" customWidth="1"/>
    <col min="7176" max="7176" width="38.28515625" customWidth="1"/>
    <col min="7177" max="7177" width="29.5703125" customWidth="1"/>
    <col min="7178" max="7178" width="26.7109375" customWidth="1"/>
    <col min="7179" max="7179" width="38.42578125" customWidth="1"/>
    <col min="7180" max="7180" width="44.85546875" customWidth="1"/>
    <col min="7423" max="7423" width="11.140625" customWidth="1"/>
    <col min="7424" max="7424" width="35.140625" customWidth="1"/>
    <col min="7425" max="7425" width="10.85546875" customWidth="1"/>
    <col min="7426" max="7426" width="13.5703125" customWidth="1"/>
    <col min="7427" max="7427" width="14.28515625" customWidth="1"/>
    <col min="7428" max="7428" width="18.7109375" customWidth="1"/>
    <col min="7429" max="7429" width="10.5703125" customWidth="1"/>
    <col min="7430" max="7430" width="8.7109375" customWidth="1"/>
    <col min="7431" max="7431" width="11.140625" customWidth="1"/>
    <col min="7432" max="7432" width="38.28515625" customWidth="1"/>
    <col min="7433" max="7433" width="29.5703125" customWidth="1"/>
    <col min="7434" max="7434" width="26.7109375" customWidth="1"/>
    <col min="7435" max="7435" width="38.42578125" customWidth="1"/>
    <col min="7436" max="7436" width="44.85546875" customWidth="1"/>
    <col min="7679" max="7679" width="11.140625" customWidth="1"/>
    <col min="7680" max="7680" width="35.140625" customWidth="1"/>
    <col min="7681" max="7681" width="10.85546875" customWidth="1"/>
    <col min="7682" max="7682" width="13.5703125" customWidth="1"/>
    <col min="7683" max="7683" width="14.28515625" customWidth="1"/>
    <col min="7684" max="7684" width="18.7109375" customWidth="1"/>
    <col min="7685" max="7685" width="10.5703125" customWidth="1"/>
    <col min="7686" max="7686" width="8.7109375" customWidth="1"/>
    <col min="7687" max="7687" width="11.140625" customWidth="1"/>
    <col min="7688" max="7688" width="38.28515625" customWidth="1"/>
    <col min="7689" max="7689" width="29.5703125" customWidth="1"/>
    <col min="7690" max="7690" width="26.7109375" customWidth="1"/>
    <col min="7691" max="7691" width="38.42578125" customWidth="1"/>
    <col min="7692" max="7692" width="44.85546875" customWidth="1"/>
    <col min="7935" max="7935" width="11.140625" customWidth="1"/>
    <col min="7936" max="7936" width="35.140625" customWidth="1"/>
    <col min="7937" max="7937" width="10.85546875" customWidth="1"/>
    <col min="7938" max="7938" width="13.5703125" customWidth="1"/>
    <col min="7939" max="7939" width="14.28515625" customWidth="1"/>
    <col min="7940" max="7940" width="18.7109375" customWidth="1"/>
    <col min="7941" max="7941" width="10.5703125" customWidth="1"/>
    <col min="7942" max="7942" width="8.7109375" customWidth="1"/>
    <col min="7943" max="7943" width="11.140625" customWidth="1"/>
    <col min="7944" max="7944" width="38.28515625" customWidth="1"/>
    <col min="7945" max="7945" width="29.5703125" customWidth="1"/>
    <col min="7946" max="7946" width="26.7109375" customWidth="1"/>
    <col min="7947" max="7947" width="38.42578125" customWidth="1"/>
    <col min="7948" max="7948" width="44.85546875" customWidth="1"/>
    <col min="8191" max="8191" width="11.140625" customWidth="1"/>
    <col min="8192" max="8192" width="35.140625" customWidth="1"/>
    <col min="8193" max="8193" width="10.85546875" customWidth="1"/>
    <col min="8194" max="8194" width="13.5703125" customWidth="1"/>
    <col min="8195" max="8195" width="14.28515625" customWidth="1"/>
    <col min="8196" max="8196" width="18.7109375" customWidth="1"/>
    <col min="8197" max="8197" width="10.5703125" customWidth="1"/>
    <col min="8198" max="8198" width="8.7109375" customWidth="1"/>
    <col min="8199" max="8199" width="11.140625" customWidth="1"/>
    <col min="8200" max="8200" width="38.28515625" customWidth="1"/>
    <col min="8201" max="8201" width="29.5703125" customWidth="1"/>
    <col min="8202" max="8202" width="26.7109375" customWidth="1"/>
    <col min="8203" max="8203" width="38.42578125" customWidth="1"/>
    <col min="8204" max="8204" width="44.85546875" customWidth="1"/>
    <col min="8447" max="8447" width="11.140625" customWidth="1"/>
    <col min="8448" max="8448" width="35.140625" customWidth="1"/>
    <col min="8449" max="8449" width="10.85546875" customWidth="1"/>
    <col min="8450" max="8450" width="13.5703125" customWidth="1"/>
    <col min="8451" max="8451" width="14.28515625" customWidth="1"/>
    <col min="8452" max="8452" width="18.7109375" customWidth="1"/>
    <col min="8453" max="8453" width="10.5703125" customWidth="1"/>
    <col min="8454" max="8454" width="8.7109375" customWidth="1"/>
    <col min="8455" max="8455" width="11.140625" customWidth="1"/>
    <col min="8456" max="8456" width="38.28515625" customWidth="1"/>
    <col min="8457" max="8457" width="29.5703125" customWidth="1"/>
    <col min="8458" max="8458" width="26.7109375" customWidth="1"/>
    <col min="8459" max="8459" width="38.42578125" customWidth="1"/>
    <col min="8460" max="8460" width="44.85546875" customWidth="1"/>
    <col min="8703" max="8703" width="11.140625" customWidth="1"/>
    <col min="8704" max="8704" width="35.140625" customWidth="1"/>
    <col min="8705" max="8705" width="10.85546875" customWidth="1"/>
    <col min="8706" max="8706" width="13.5703125" customWidth="1"/>
    <col min="8707" max="8707" width="14.28515625" customWidth="1"/>
    <col min="8708" max="8708" width="18.7109375" customWidth="1"/>
    <col min="8709" max="8709" width="10.5703125" customWidth="1"/>
    <col min="8710" max="8710" width="8.7109375" customWidth="1"/>
    <col min="8711" max="8711" width="11.140625" customWidth="1"/>
    <col min="8712" max="8712" width="38.28515625" customWidth="1"/>
    <col min="8713" max="8713" width="29.5703125" customWidth="1"/>
    <col min="8714" max="8714" width="26.7109375" customWidth="1"/>
    <col min="8715" max="8715" width="38.42578125" customWidth="1"/>
    <col min="8716" max="8716" width="44.85546875" customWidth="1"/>
    <col min="8959" max="8959" width="11.140625" customWidth="1"/>
    <col min="8960" max="8960" width="35.140625" customWidth="1"/>
    <col min="8961" max="8961" width="10.85546875" customWidth="1"/>
    <col min="8962" max="8962" width="13.5703125" customWidth="1"/>
    <col min="8963" max="8963" width="14.28515625" customWidth="1"/>
    <col min="8964" max="8964" width="18.7109375" customWidth="1"/>
    <col min="8965" max="8965" width="10.5703125" customWidth="1"/>
    <col min="8966" max="8966" width="8.7109375" customWidth="1"/>
    <col min="8967" max="8967" width="11.140625" customWidth="1"/>
    <col min="8968" max="8968" width="38.28515625" customWidth="1"/>
    <col min="8969" max="8969" width="29.5703125" customWidth="1"/>
    <col min="8970" max="8970" width="26.7109375" customWidth="1"/>
    <col min="8971" max="8971" width="38.42578125" customWidth="1"/>
    <col min="8972" max="8972" width="44.85546875" customWidth="1"/>
    <col min="9215" max="9215" width="11.140625" customWidth="1"/>
    <col min="9216" max="9216" width="35.140625" customWidth="1"/>
    <col min="9217" max="9217" width="10.85546875" customWidth="1"/>
    <col min="9218" max="9218" width="13.5703125" customWidth="1"/>
    <col min="9219" max="9219" width="14.28515625" customWidth="1"/>
    <col min="9220" max="9220" width="18.7109375" customWidth="1"/>
    <col min="9221" max="9221" width="10.5703125" customWidth="1"/>
    <col min="9222" max="9222" width="8.7109375" customWidth="1"/>
    <col min="9223" max="9223" width="11.140625" customWidth="1"/>
    <col min="9224" max="9224" width="38.28515625" customWidth="1"/>
    <col min="9225" max="9225" width="29.5703125" customWidth="1"/>
    <col min="9226" max="9226" width="26.7109375" customWidth="1"/>
    <col min="9227" max="9227" width="38.42578125" customWidth="1"/>
    <col min="9228" max="9228" width="44.85546875" customWidth="1"/>
    <col min="9471" max="9471" width="11.140625" customWidth="1"/>
    <col min="9472" max="9472" width="35.140625" customWidth="1"/>
    <col min="9473" max="9473" width="10.85546875" customWidth="1"/>
    <col min="9474" max="9474" width="13.5703125" customWidth="1"/>
    <col min="9475" max="9475" width="14.28515625" customWidth="1"/>
    <col min="9476" max="9476" width="18.7109375" customWidth="1"/>
    <col min="9477" max="9477" width="10.5703125" customWidth="1"/>
    <col min="9478" max="9478" width="8.7109375" customWidth="1"/>
    <col min="9479" max="9479" width="11.140625" customWidth="1"/>
    <col min="9480" max="9480" width="38.28515625" customWidth="1"/>
    <col min="9481" max="9481" width="29.5703125" customWidth="1"/>
    <col min="9482" max="9482" width="26.7109375" customWidth="1"/>
    <col min="9483" max="9483" width="38.42578125" customWidth="1"/>
    <col min="9484" max="9484" width="44.85546875" customWidth="1"/>
    <col min="9727" max="9727" width="11.140625" customWidth="1"/>
    <col min="9728" max="9728" width="35.140625" customWidth="1"/>
    <col min="9729" max="9729" width="10.85546875" customWidth="1"/>
    <col min="9730" max="9730" width="13.5703125" customWidth="1"/>
    <col min="9731" max="9731" width="14.28515625" customWidth="1"/>
    <col min="9732" max="9732" width="18.7109375" customWidth="1"/>
    <col min="9733" max="9733" width="10.5703125" customWidth="1"/>
    <col min="9734" max="9734" width="8.7109375" customWidth="1"/>
    <col min="9735" max="9735" width="11.140625" customWidth="1"/>
    <col min="9736" max="9736" width="38.28515625" customWidth="1"/>
    <col min="9737" max="9737" width="29.5703125" customWidth="1"/>
    <col min="9738" max="9738" width="26.7109375" customWidth="1"/>
    <col min="9739" max="9739" width="38.42578125" customWidth="1"/>
    <col min="9740" max="9740" width="44.85546875" customWidth="1"/>
    <col min="9983" max="9983" width="11.140625" customWidth="1"/>
    <col min="9984" max="9984" width="35.140625" customWidth="1"/>
    <col min="9985" max="9985" width="10.85546875" customWidth="1"/>
    <col min="9986" max="9986" width="13.5703125" customWidth="1"/>
    <col min="9987" max="9987" width="14.28515625" customWidth="1"/>
    <col min="9988" max="9988" width="18.7109375" customWidth="1"/>
    <col min="9989" max="9989" width="10.5703125" customWidth="1"/>
    <col min="9990" max="9990" width="8.7109375" customWidth="1"/>
    <col min="9991" max="9991" width="11.140625" customWidth="1"/>
    <col min="9992" max="9992" width="38.28515625" customWidth="1"/>
    <col min="9993" max="9993" width="29.5703125" customWidth="1"/>
    <col min="9994" max="9994" width="26.7109375" customWidth="1"/>
    <col min="9995" max="9995" width="38.42578125" customWidth="1"/>
    <col min="9996" max="9996" width="44.85546875" customWidth="1"/>
    <col min="10239" max="10239" width="11.140625" customWidth="1"/>
    <col min="10240" max="10240" width="35.140625" customWidth="1"/>
    <col min="10241" max="10241" width="10.85546875" customWidth="1"/>
    <col min="10242" max="10242" width="13.5703125" customWidth="1"/>
    <col min="10243" max="10243" width="14.28515625" customWidth="1"/>
    <col min="10244" max="10244" width="18.7109375" customWidth="1"/>
    <col min="10245" max="10245" width="10.5703125" customWidth="1"/>
    <col min="10246" max="10246" width="8.7109375" customWidth="1"/>
    <col min="10247" max="10247" width="11.140625" customWidth="1"/>
    <col min="10248" max="10248" width="38.28515625" customWidth="1"/>
    <col min="10249" max="10249" width="29.5703125" customWidth="1"/>
    <col min="10250" max="10250" width="26.7109375" customWidth="1"/>
    <col min="10251" max="10251" width="38.42578125" customWidth="1"/>
    <col min="10252" max="10252" width="44.85546875" customWidth="1"/>
    <col min="10495" max="10495" width="11.140625" customWidth="1"/>
    <col min="10496" max="10496" width="35.140625" customWidth="1"/>
    <col min="10497" max="10497" width="10.85546875" customWidth="1"/>
    <col min="10498" max="10498" width="13.5703125" customWidth="1"/>
    <col min="10499" max="10499" width="14.28515625" customWidth="1"/>
    <col min="10500" max="10500" width="18.7109375" customWidth="1"/>
    <col min="10501" max="10501" width="10.5703125" customWidth="1"/>
    <col min="10502" max="10502" width="8.7109375" customWidth="1"/>
    <col min="10503" max="10503" width="11.140625" customWidth="1"/>
    <col min="10504" max="10504" width="38.28515625" customWidth="1"/>
    <col min="10505" max="10505" width="29.5703125" customWidth="1"/>
    <col min="10506" max="10506" width="26.7109375" customWidth="1"/>
    <col min="10507" max="10507" width="38.42578125" customWidth="1"/>
    <col min="10508" max="10508" width="44.85546875" customWidth="1"/>
    <col min="10751" max="10751" width="11.140625" customWidth="1"/>
    <col min="10752" max="10752" width="35.140625" customWidth="1"/>
    <col min="10753" max="10753" width="10.85546875" customWidth="1"/>
    <col min="10754" max="10754" width="13.5703125" customWidth="1"/>
    <col min="10755" max="10755" width="14.28515625" customWidth="1"/>
    <col min="10756" max="10756" width="18.7109375" customWidth="1"/>
    <col min="10757" max="10757" width="10.5703125" customWidth="1"/>
    <col min="10758" max="10758" width="8.7109375" customWidth="1"/>
    <col min="10759" max="10759" width="11.140625" customWidth="1"/>
    <col min="10760" max="10760" width="38.28515625" customWidth="1"/>
    <col min="10761" max="10761" width="29.5703125" customWidth="1"/>
    <col min="10762" max="10762" width="26.7109375" customWidth="1"/>
    <col min="10763" max="10763" width="38.42578125" customWidth="1"/>
    <col min="10764" max="10764" width="44.85546875" customWidth="1"/>
    <col min="11007" max="11007" width="11.140625" customWidth="1"/>
    <col min="11008" max="11008" width="35.140625" customWidth="1"/>
    <col min="11009" max="11009" width="10.85546875" customWidth="1"/>
    <col min="11010" max="11010" width="13.5703125" customWidth="1"/>
    <col min="11011" max="11011" width="14.28515625" customWidth="1"/>
    <col min="11012" max="11012" width="18.7109375" customWidth="1"/>
    <col min="11013" max="11013" width="10.5703125" customWidth="1"/>
    <col min="11014" max="11014" width="8.7109375" customWidth="1"/>
    <col min="11015" max="11015" width="11.140625" customWidth="1"/>
    <col min="11016" max="11016" width="38.28515625" customWidth="1"/>
    <col min="11017" max="11017" width="29.5703125" customWidth="1"/>
    <col min="11018" max="11018" width="26.7109375" customWidth="1"/>
    <col min="11019" max="11019" width="38.42578125" customWidth="1"/>
    <col min="11020" max="11020" width="44.85546875" customWidth="1"/>
    <col min="11263" max="11263" width="11.140625" customWidth="1"/>
    <col min="11264" max="11264" width="35.140625" customWidth="1"/>
    <col min="11265" max="11265" width="10.85546875" customWidth="1"/>
    <col min="11266" max="11266" width="13.5703125" customWidth="1"/>
    <col min="11267" max="11267" width="14.28515625" customWidth="1"/>
    <col min="11268" max="11268" width="18.7109375" customWidth="1"/>
    <col min="11269" max="11269" width="10.5703125" customWidth="1"/>
    <col min="11270" max="11270" width="8.7109375" customWidth="1"/>
    <col min="11271" max="11271" width="11.140625" customWidth="1"/>
    <col min="11272" max="11272" width="38.28515625" customWidth="1"/>
    <col min="11273" max="11273" width="29.5703125" customWidth="1"/>
    <col min="11274" max="11274" width="26.7109375" customWidth="1"/>
    <col min="11275" max="11275" width="38.42578125" customWidth="1"/>
    <col min="11276" max="11276" width="44.85546875" customWidth="1"/>
    <col min="11519" max="11519" width="11.140625" customWidth="1"/>
    <col min="11520" max="11520" width="35.140625" customWidth="1"/>
    <col min="11521" max="11521" width="10.85546875" customWidth="1"/>
    <col min="11522" max="11522" width="13.5703125" customWidth="1"/>
    <col min="11523" max="11523" width="14.28515625" customWidth="1"/>
    <col min="11524" max="11524" width="18.7109375" customWidth="1"/>
    <col min="11525" max="11525" width="10.5703125" customWidth="1"/>
    <col min="11526" max="11526" width="8.7109375" customWidth="1"/>
    <col min="11527" max="11527" width="11.140625" customWidth="1"/>
    <col min="11528" max="11528" width="38.28515625" customWidth="1"/>
    <col min="11529" max="11529" width="29.5703125" customWidth="1"/>
    <col min="11530" max="11530" width="26.7109375" customWidth="1"/>
    <col min="11531" max="11531" width="38.42578125" customWidth="1"/>
    <col min="11532" max="11532" width="44.85546875" customWidth="1"/>
    <col min="11775" max="11775" width="11.140625" customWidth="1"/>
    <col min="11776" max="11776" width="35.140625" customWidth="1"/>
    <col min="11777" max="11777" width="10.85546875" customWidth="1"/>
    <col min="11778" max="11778" width="13.5703125" customWidth="1"/>
    <col min="11779" max="11779" width="14.28515625" customWidth="1"/>
    <col min="11780" max="11780" width="18.7109375" customWidth="1"/>
    <col min="11781" max="11781" width="10.5703125" customWidth="1"/>
    <col min="11782" max="11782" width="8.7109375" customWidth="1"/>
    <col min="11783" max="11783" width="11.140625" customWidth="1"/>
    <col min="11784" max="11784" width="38.28515625" customWidth="1"/>
    <col min="11785" max="11785" width="29.5703125" customWidth="1"/>
    <col min="11786" max="11786" width="26.7109375" customWidth="1"/>
    <col min="11787" max="11787" width="38.42578125" customWidth="1"/>
    <col min="11788" max="11788" width="44.85546875" customWidth="1"/>
    <col min="12031" max="12031" width="11.140625" customWidth="1"/>
    <col min="12032" max="12032" width="35.140625" customWidth="1"/>
    <col min="12033" max="12033" width="10.85546875" customWidth="1"/>
    <col min="12034" max="12034" width="13.5703125" customWidth="1"/>
    <col min="12035" max="12035" width="14.28515625" customWidth="1"/>
    <col min="12036" max="12036" width="18.7109375" customWidth="1"/>
    <col min="12037" max="12037" width="10.5703125" customWidth="1"/>
    <col min="12038" max="12038" width="8.7109375" customWidth="1"/>
    <col min="12039" max="12039" width="11.140625" customWidth="1"/>
    <col min="12040" max="12040" width="38.28515625" customWidth="1"/>
    <col min="12041" max="12041" width="29.5703125" customWidth="1"/>
    <col min="12042" max="12042" width="26.7109375" customWidth="1"/>
    <col min="12043" max="12043" width="38.42578125" customWidth="1"/>
    <col min="12044" max="12044" width="44.85546875" customWidth="1"/>
    <col min="12287" max="12287" width="11.140625" customWidth="1"/>
    <col min="12288" max="12288" width="35.140625" customWidth="1"/>
    <col min="12289" max="12289" width="10.85546875" customWidth="1"/>
    <col min="12290" max="12290" width="13.5703125" customWidth="1"/>
    <col min="12291" max="12291" width="14.28515625" customWidth="1"/>
    <col min="12292" max="12292" width="18.7109375" customWidth="1"/>
    <col min="12293" max="12293" width="10.5703125" customWidth="1"/>
    <col min="12294" max="12294" width="8.7109375" customWidth="1"/>
    <col min="12295" max="12295" width="11.140625" customWidth="1"/>
    <col min="12296" max="12296" width="38.28515625" customWidth="1"/>
    <col min="12297" max="12297" width="29.5703125" customWidth="1"/>
    <col min="12298" max="12298" width="26.7109375" customWidth="1"/>
    <col min="12299" max="12299" width="38.42578125" customWidth="1"/>
    <col min="12300" max="12300" width="44.85546875" customWidth="1"/>
    <col min="12543" max="12543" width="11.140625" customWidth="1"/>
    <col min="12544" max="12544" width="35.140625" customWidth="1"/>
    <col min="12545" max="12545" width="10.85546875" customWidth="1"/>
    <col min="12546" max="12546" width="13.5703125" customWidth="1"/>
    <col min="12547" max="12547" width="14.28515625" customWidth="1"/>
    <col min="12548" max="12548" width="18.7109375" customWidth="1"/>
    <col min="12549" max="12549" width="10.5703125" customWidth="1"/>
    <col min="12550" max="12550" width="8.7109375" customWidth="1"/>
    <col min="12551" max="12551" width="11.140625" customWidth="1"/>
    <col min="12552" max="12552" width="38.28515625" customWidth="1"/>
    <col min="12553" max="12553" width="29.5703125" customWidth="1"/>
    <col min="12554" max="12554" width="26.7109375" customWidth="1"/>
    <col min="12555" max="12555" width="38.42578125" customWidth="1"/>
    <col min="12556" max="12556" width="44.85546875" customWidth="1"/>
    <col min="12799" max="12799" width="11.140625" customWidth="1"/>
    <col min="12800" max="12800" width="35.140625" customWidth="1"/>
    <col min="12801" max="12801" width="10.85546875" customWidth="1"/>
    <col min="12802" max="12802" width="13.5703125" customWidth="1"/>
    <col min="12803" max="12803" width="14.28515625" customWidth="1"/>
    <col min="12804" max="12804" width="18.7109375" customWidth="1"/>
    <col min="12805" max="12805" width="10.5703125" customWidth="1"/>
    <col min="12806" max="12806" width="8.7109375" customWidth="1"/>
    <col min="12807" max="12807" width="11.140625" customWidth="1"/>
    <col min="12808" max="12808" width="38.28515625" customWidth="1"/>
    <col min="12809" max="12809" width="29.5703125" customWidth="1"/>
    <col min="12810" max="12810" width="26.7109375" customWidth="1"/>
    <col min="12811" max="12811" width="38.42578125" customWidth="1"/>
    <col min="12812" max="12812" width="44.85546875" customWidth="1"/>
    <col min="13055" max="13055" width="11.140625" customWidth="1"/>
    <col min="13056" max="13056" width="35.140625" customWidth="1"/>
    <col min="13057" max="13057" width="10.85546875" customWidth="1"/>
    <col min="13058" max="13058" width="13.5703125" customWidth="1"/>
    <col min="13059" max="13059" width="14.28515625" customWidth="1"/>
    <col min="13060" max="13060" width="18.7109375" customWidth="1"/>
    <col min="13061" max="13061" width="10.5703125" customWidth="1"/>
    <col min="13062" max="13062" width="8.7109375" customWidth="1"/>
    <col min="13063" max="13063" width="11.140625" customWidth="1"/>
    <col min="13064" max="13064" width="38.28515625" customWidth="1"/>
    <col min="13065" max="13065" width="29.5703125" customWidth="1"/>
    <col min="13066" max="13066" width="26.7109375" customWidth="1"/>
    <col min="13067" max="13067" width="38.42578125" customWidth="1"/>
    <col min="13068" max="13068" width="44.85546875" customWidth="1"/>
    <col min="13311" max="13311" width="11.140625" customWidth="1"/>
    <col min="13312" max="13312" width="35.140625" customWidth="1"/>
    <col min="13313" max="13313" width="10.85546875" customWidth="1"/>
    <col min="13314" max="13314" width="13.5703125" customWidth="1"/>
    <col min="13315" max="13315" width="14.28515625" customWidth="1"/>
    <col min="13316" max="13316" width="18.7109375" customWidth="1"/>
    <col min="13317" max="13317" width="10.5703125" customWidth="1"/>
    <col min="13318" max="13318" width="8.7109375" customWidth="1"/>
    <col min="13319" max="13319" width="11.140625" customWidth="1"/>
    <col min="13320" max="13320" width="38.28515625" customWidth="1"/>
    <col min="13321" max="13321" width="29.5703125" customWidth="1"/>
    <col min="13322" max="13322" width="26.7109375" customWidth="1"/>
    <col min="13323" max="13323" width="38.42578125" customWidth="1"/>
    <col min="13324" max="13324" width="44.85546875" customWidth="1"/>
    <col min="13567" max="13567" width="11.140625" customWidth="1"/>
    <col min="13568" max="13568" width="35.140625" customWidth="1"/>
    <col min="13569" max="13569" width="10.85546875" customWidth="1"/>
    <col min="13570" max="13570" width="13.5703125" customWidth="1"/>
    <col min="13571" max="13571" width="14.28515625" customWidth="1"/>
    <col min="13572" max="13572" width="18.7109375" customWidth="1"/>
    <col min="13573" max="13573" width="10.5703125" customWidth="1"/>
    <col min="13574" max="13574" width="8.7109375" customWidth="1"/>
    <col min="13575" max="13575" width="11.140625" customWidth="1"/>
    <col min="13576" max="13576" width="38.28515625" customWidth="1"/>
    <col min="13577" max="13577" width="29.5703125" customWidth="1"/>
    <col min="13578" max="13578" width="26.7109375" customWidth="1"/>
    <col min="13579" max="13579" width="38.42578125" customWidth="1"/>
    <col min="13580" max="13580" width="44.85546875" customWidth="1"/>
    <col min="13823" max="13823" width="11.140625" customWidth="1"/>
    <col min="13824" max="13824" width="35.140625" customWidth="1"/>
    <col min="13825" max="13825" width="10.85546875" customWidth="1"/>
    <col min="13826" max="13826" width="13.5703125" customWidth="1"/>
    <col min="13827" max="13827" width="14.28515625" customWidth="1"/>
    <col min="13828" max="13828" width="18.7109375" customWidth="1"/>
    <col min="13829" max="13829" width="10.5703125" customWidth="1"/>
    <col min="13830" max="13830" width="8.7109375" customWidth="1"/>
    <col min="13831" max="13831" width="11.140625" customWidth="1"/>
    <col min="13832" max="13832" width="38.28515625" customWidth="1"/>
    <col min="13833" max="13833" width="29.5703125" customWidth="1"/>
    <col min="13834" max="13834" width="26.7109375" customWidth="1"/>
    <col min="13835" max="13835" width="38.42578125" customWidth="1"/>
    <col min="13836" max="13836" width="44.85546875" customWidth="1"/>
    <col min="14079" max="14079" width="11.140625" customWidth="1"/>
    <col min="14080" max="14080" width="35.140625" customWidth="1"/>
    <col min="14081" max="14081" width="10.85546875" customWidth="1"/>
    <col min="14082" max="14082" width="13.5703125" customWidth="1"/>
    <col min="14083" max="14083" width="14.28515625" customWidth="1"/>
    <col min="14084" max="14084" width="18.7109375" customWidth="1"/>
    <col min="14085" max="14085" width="10.5703125" customWidth="1"/>
    <col min="14086" max="14086" width="8.7109375" customWidth="1"/>
    <col min="14087" max="14087" width="11.140625" customWidth="1"/>
    <col min="14088" max="14088" width="38.28515625" customWidth="1"/>
    <col min="14089" max="14089" width="29.5703125" customWidth="1"/>
    <col min="14090" max="14090" width="26.7109375" customWidth="1"/>
    <col min="14091" max="14091" width="38.42578125" customWidth="1"/>
    <col min="14092" max="14092" width="44.85546875" customWidth="1"/>
    <col min="14335" max="14335" width="11.140625" customWidth="1"/>
    <col min="14336" max="14336" width="35.140625" customWidth="1"/>
    <col min="14337" max="14337" width="10.85546875" customWidth="1"/>
    <col min="14338" max="14338" width="13.5703125" customWidth="1"/>
    <col min="14339" max="14339" width="14.28515625" customWidth="1"/>
    <col min="14340" max="14340" width="18.7109375" customWidth="1"/>
    <col min="14341" max="14341" width="10.5703125" customWidth="1"/>
    <col min="14342" max="14342" width="8.7109375" customWidth="1"/>
    <col min="14343" max="14343" width="11.140625" customWidth="1"/>
    <col min="14344" max="14344" width="38.28515625" customWidth="1"/>
    <col min="14345" max="14345" width="29.5703125" customWidth="1"/>
    <col min="14346" max="14346" width="26.7109375" customWidth="1"/>
    <col min="14347" max="14347" width="38.42578125" customWidth="1"/>
    <col min="14348" max="14348" width="44.85546875" customWidth="1"/>
    <col min="14591" max="14591" width="11.140625" customWidth="1"/>
    <col min="14592" max="14592" width="35.140625" customWidth="1"/>
    <col min="14593" max="14593" width="10.85546875" customWidth="1"/>
    <col min="14594" max="14594" width="13.5703125" customWidth="1"/>
    <col min="14595" max="14595" width="14.28515625" customWidth="1"/>
    <col min="14596" max="14596" width="18.7109375" customWidth="1"/>
    <col min="14597" max="14597" width="10.5703125" customWidth="1"/>
    <col min="14598" max="14598" width="8.7109375" customWidth="1"/>
    <col min="14599" max="14599" width="11.140625" customWidth="1"/>
    <col min="14600" max="14600" width="38.28515625" customWidth="1"/>
    <col min="14601" max="14601" width="29.5703125" customWidth="1"/>
    <col min="14602" max="14602" width="26.7109375" customWidth="1"/>
    <col min="14603" max="14603" width="38.42578125" customWidth="1"/>
    <col min="14604" max="14604" width="44.85546875" customWidth="1"/>
    <col min="14847" max="14847" width="11.140625" customWidth="1"/>
    <col min="14848" max="14848" width="35.140625" customWidth="1"/>
    <col min="14849" max="14849" width="10.85546875" customWidth="1"/>
    <col min="14850" max="14850" width="13.5703125" customWidth="1"/>
    <col min="14851" max="14851" width="14.28515625" customWidth="1"/>
    <col min="14852" max="14852" width="18.7109375" customWidth="1"/>
    <col min="14853" max="14853" width="10.5703125" customWidth="1"/>
    <col min="14854" max="14854" width="8.7109375" customWidth="1"/>
    <col min="14855" max="14855" width="11.140625" customWidth="1"/>
    <col min="14856" max="14856" width="38.28515625" customWidth="1"/>
    <col min="14857" max="14857" width="29.5703125" customWidth="1"/>
    <col min="14858" max="14858" width="26.7109375" customWidth="1"/>
    <col min="14859" max="14859" width="38.42578125" customWidth="1"/>
    <col min="14860" max="14860" width="44.85546875" customWidth="1"/>
    <col min="15103" max="15103" width="11.140625" customWidth="1"/>
    <col min="15104" max="15104" width="35.140625" customWidth="1"/>
    <col min="15105" max="15105" width="10.85546875" customWidth="1"/>
    <col min="15106" max="15106" width="13.5703125" customWidth="1"/>
    <col min="15107" max="15107" width="14.28515625" customWidth="1"/>
    <col min="15108" max="15108" width="18.7109375" customWidth="1"/>
    <col min="15109" max="15109" width="10.5703125" customWidth="1"/>
    <col min="15110" max="15110" width="8.7109375" customWidth="1"/>
    <col min="15111" max="15111" width="11.140625" customWidth="1"/>
    <col min="15112" max="15112" width="38.28515625" customWidth="1"/>
    <col min="15113" max="15113" width="29.5703125" customWidth="1"/>
    <col min="15114" max="15114" width="26.7109375" customWidth="1"/>
    <col min="15115" max="15115" width="38.42578125" customWidth="1"/>
    <col min="15116" max="15116" width="44.85546875" customWidth="1"/>
    <col min="15359" max="15359" width="11.140625" customWidth="1"/>
    <col min="15360" max="15360" width="35.140625" customWidth="1"/>
    <col min="15361" max="15361" width="10.85546875" customWidth="1"/>
    <col min="15362" max="15362" width="13.5703125" customWidth="1"/>
    <col min="15363" max="15363" width="14.28515625" customWidth="1"/>
    <col min="15364" max="15364" width="18.7109375" customWidth="1"/>
    <col min="15365" max="15365" width="10.5703125" customWidth="1"/>
    <col min="15366" max="15366" width="8.7109375" customWidth="1"/>
    <col min="15367" max="15367" width="11.140625" customWidth="1"/>
    <col min="15368" max="15368" width="38.28515625" customWidth="1"/>
    <col min="15369" max="15369" width="29.5703125" customWidth="1"/>
    <col min="15370" max="15370" width="26.7109375" customWidth="1"/>
    <col min="15371" max="15371" width="38.42578125" customWidth="1"/>
    <col min="15372" max="15372" width="44.85546875" customWidth="1"/>
    <col min="15615" max="15615" width="11.140625" customWidth="1"/>
    <col min="15616" max="15616" width="35.140625" customWidth="1"/>
    <col min="15617" max="15617" width="10.85546875" customWidth="1"/>
    <col min="15618" max="15618" width="13.5703125" customWidth="1"/>
    <col min="15619" max="15619" width="14.28515625" customWidth="1"/>
    <col min="15620" max="15620" width="18.7109375" customWidth="1"/>
    <col min="15621" max="15621" width="10.5703125" customWidth="1"/>
    <col min="15622" max="15622" width="8.7109375" customWidth="1"/>
    <col min="15623" max="15623" width="11.140625" customWidth="1"/>
    <col min="15624" max="15624" width="38.28515625" customWidth="1"/>
    <col min="15625" max="15625" width="29.5703125" customWidth="1"/>
    <col min="15626" max="15626" width="26.7109375" customWidth="1"/>
    <col min="15627" max="15627" width="38.42578125" customWidth="1"/>
    <col min="15628" max="15628" width="44.85546875" customWidth="1"/>
    <col min="15871" max="15871" width="11.140625" customWidth="1"/>
    <col min="15872" max="15872" width="35.140625" customWidth="1"/>
    <col min="15873" max="15873" width="10.85546875" customWidth="1"/>
    <col min="15874" max="15874" width="13.5703125" customWidth="1"/>
    <col min="15875" max="15875" width="14.28515625" customWidth="1"/>
    <col min="15876" max="15876" width="18.7109375" customWidth="1"/>
    <col min="15877" max="15877" width="10.5703125" customWidth="1"/>
    <col min="15878" max="15878" width="8.7109375" customWidth="1"/>
    <col min="15879" max="15879" width="11.140625" customWidth="1"/>
    <col min="15880" max="15880" width="38.28515625" customWidth="1"/>
    <col min="15881" max="15881" width="29.5703125" customWidth="1"/>
    <col min="15882" max="15882" width="26.7109375" customWidth="1"/>
    <col min="15883" max="15883" width="38.42578125" customWidth="1"/>
    <col min="15884" max="15884" width="44.85546875" customWidth="1"/>
    <col min="16127" max="16127" width="11.140625" customWidth="1"/>
    <col min="16128" max="16128" width="35.140625" customWidth="1"/>
    <col min="16129" max="16129" width="10.85546875" customWidth="1"/>
    <col min="16130" max="16130" width="13.5703125" customWidth="1"/>
    <col min="16131" max="16131" width="14.28515625" customWidth="1"/>
    <col min="16132" max="16132" width="18.7109375" customWidth="1"/>
    <col min="16133" max="16133" width="10.5703125" customWidth="1"/>
    <col min="16134" max="16134" width="8.7109375" customWidth="1"/>
    <col min="16135" max="16135" width="11.140625" customWidth="1"/>
    <col min="16136" max="16136" width="38.28515625" customWidth="1"/>
    <col min="16137" max="16137" width="29.5703125" customWidth="1"/>
    <col min="16138" max="16138" width="26.7109375" customWidth="1"/>
    <col min="16139" max="16139" width="38.42578125" customWidth="1"/>
    <col min="16140" max="16140" width="44.85546875" customWidth="1"/>
  </cols>
  <sheetData>
    <row r="1" spans="1:49" ht="23.25">
      <c r="C1" s="41" t="s">
        <v>989</v>
      </c>
      <c r="J1"/>
      <c r="N1" s="241" t="s">
        <v>2151</v>
      </c>
      <c r="P1" s="1183" t="s">
        <v>856</v>
      </c>
      <c r="R1" s="1625" t="s">
        <v>2152</v>
      </c>
      <c r="S1" s="1625" t="s">
        <v>2153</v>
      </c>
    </row>
    <row r="2" spans="1:49" ht="10.5" customHeight="1" thickBot="1">
      <c r="J2"/>
    </row>
    <row r="3" spans="1:49" s="235" customFormat="1" ht="36" thickTop="1" thickBot="1">
      <c r="A3" s="584" t="s">
        <v>665</v>
      </c>
      <c r="B3" s="758" t="s">
        <v>231</v>
      </c>
      <c r="C3" s="758" t="s">
        <v>232</v>
      </c>
      <c r="D3" s="759" t="s">
        <v>35</v>
      </c>
      <c r="E3" s="759" t="s">
        <v>234</v>
      </c>
      <c r="F3" s="584" t="s">
        <v>665</v>
      </c>
      <c r="G3" s="825" t="s">
        <v>1317</v>
      </c>
      <c r="H3" s="831" t="s">
        <v>235</v>
      </c>
      <c r="I3" s="583" t="s">
        <v>1347</v>
      </c>
      <c r="J3" s="829" t="s">
        <v>1346</v>
      </c>
      <c r="K3" s="814" t="s">
        <v>1785</v>
      </c>
      <c r="L3" s="824" t="s">
        <v>1786</v>
      </c>
      <c r="M3" s="1626"/>
      <c r="N3" t="s">
        <v>374</v>
      </c>
      <c r="P3" s="266" t="s">
        <v>844</v>
      </c>
      <c r="Q3" s="266" t="s">
        <v>845</v>
      </c>
      <c r="S3"/>
    </row>
    <row r="4" spans="1:49" s="218" customFormat="1" ht="24" thickTop="1" thickBot="1">
      <c r="A4" s="603">
        <v>1</v>
      </c>
      <c r="B4" s="1247" t="s">
        <v>1754</v>
      </c>
      <c r="C4" s="604" t="s">
        <v>239</v>
      </c>
      <c r="D4" s="579"/>
      <c r="E4" s="577" t="s">
        <v>240</v>
      </c>
      <c r="F4" s="836">
        <v>1</v>
      </c>
      <c r="G4" s="826" t="s">
        <v>34</v>
      </c>
      <c r="H4" s="581" t="s">
        <v>241</v>
      </c>
      <c r="I4" s="582" t="s">
        <v>242</v>
      </c>
      <c r="J4" s="830" t="s">
        <v>243</v>
      </c>
      <c r="K4" s="815" t="s">
        <v>244</v>
      </c>
      <c r="L4" s="816" t="s">
        <v>842</v>
      </c>
      <c r="M4" s="1627"/>
      <c r="N4" t="s">
        <v>377</v>
      </c>
      <c r="O4" s="1619" t="s">
        <v>2150</v>
      </c>
      <c r="P4" s="1635" t="s">
        <v>846</v>
      </c>
      <c r="Q4" s="1635" t="s">
        <v>847</v>
      </c>
      <c r="R4" s="552" t="s">
        <v>1787</v>
      </c>
      <c r="S4" s="552" t="s">
        <v>364</v>
      </c>
      <c r="T4"/>
      <c r="U4"/>
      <c r="V4"/>
      <c r="W4"/>
      <c r="X4"/>
      <c r="Y4"/>
      <c r="Z4"/>
      <c r="AA4"/>
      <c r="AB4"/>
      <c r="AC4"/>
      <c r="AD4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  <c r="AW4"/>
    </row>
    <row r="5" spans="1:49" ht="19.5" thickTop="1" thickBot="1">
      <c r="A5" s="604">
        <f>A4+1</f>
        <v>2</v>
      </c>
      <c r="B5" s="1248" t="s">
        <v>1754</v>
      </c>
      <c r="C5" s="604" t="s">
        <v>239</v>
      </c>
      <c r="D5" s="579"/>
      <c r="E5" s="760" t="s">
        <v>1759</v>
      </c>
      <c r="F5" s="575">
        <f>F4+1</f>
        <v>2</v>
      </c>
      <c r="G5" s="826" t="s">
        <v>644</v>
      </c>
      <c r="H5" s="554" t="s">
        <v>247</v>
      </c>
      <c r="I5" s="548" t="s">
        <v>248</v>
      </c>
      <c r="J5" s="830" t="s">
        <v>249</v>
      </c>
      <c r="K5" s="815" t="s">
        <v>250</v>
      </c>
      <c r="L5" s="816" t="s">
        <v>251</v>
      </c>
      <c r="M5" s="1627"/>
      <c r="N5" t="s">
        <v>375</v>
      </c>
      <c r="O5" s="267"/>
      <c r="P5" s="35"/>
      <c r="Q5" s="35"/>
    </row>
    <row r="6" spans="1:49" s="218" customFormat="1" ht="21" customHeight="1" thickTop="1" thickBot="1">
      <c r="A6" s="575">
        <f t="shared" ref="A6:A26" si="0">A5+1</f>
        <v>3</v>
      </c>
      <c r="B6" s="1249" t="s">
        <v>2083</v>
      </c>
      <c r="C6" s="575" t="s">
        <v>349</v>
      </c>
      <c r="D6" s="579"/>
      <c r="E6" s="760" t="s">
        <v>2120</v>
      </c>
      <c r="F6" s="575">
        <f t="shared" ref="F6:F26" si="1">F5+1</f>
        <v>3</v>
      </c>
      <c r="G6" s="826" t="s">
        <v>645</v>
      </c>
      <c r="H6" s="554" t="s">
        <v>254</v>
      </c>
      <c r="I6" s="548" t="s">
        <v>255</v>
      </c>
      <c r="J6" s="830" t="s">
        <v>256</v>
      </c>
      <c r="K6" s="815" t="s">
        <v>257</v>
      </c>
      <c r="L6" s="816" t="s">
        <v>258</v>
      </c>
      <c r="M6" s="1627"/>
      <c r="N6" t="s">
        <v>376</v>
      </c>
      <c r="O6" s="1621" t="s">
        <v>236</v>
      </c>
      <c r="P6" s="1635" t="s">
        <v>848</v>
      </c>
      <c r="Q6" s="1635" t="s">
        <v>849</v>
      </c>
      <c r="R6" s="475" t="s">
        <v>360</v>
      </c>
      <c r="S6" s="548" t="s">
        <v>365</v>
      </c>
      <c r="T6"/>
      <c r="U6"/>
      <c r="V6"/>
      <c r="W6"/>
      <c r="X6"/>
      <c r="Y6"/>
      <c r="Z6"/>
      <c r="AA6"/>
      <c r="AB6"/>
      <c r="AC6"/>
      <c r="AD6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  <c r="AW6"/>
    </row>
    <row r="7" spans="1:49" ht="21.75" thickTop="1" thickBot="1">
      <c r="A7" s="607">
        <f t="shared" si="0"/>
        <v>4</v>
      </c>
      <c r="B7" s="1250" t="s">
        <v>2082</v>
      </c>
      <c r="C7" s="607" t="s">
        <v>253</v>
      </c>
      <c r="D7" s="579"/>
      <c r="E7" s="760" t="s">
        <v>2084</v>
      </c>
      <c r="F7" s="575">
        <f t="shared" si="1"/>
        <v>4</v>
      </c>
      <c r="G7" s="826" t="s">
        <v>408</v>
      </c>
      <c r="H7" s="554" t="s">
        <v>259</v>
      </c>
      <c r="I7" s="548" t="s">
        <v>260</v>
      </c>
      <c r="J7" s="830" t="s">
        <v>261</v>
      </c>
      <c r="K7" s="815" t="s">
        <v>262</v>
      </c>
      <c r="L7" s="817" t="s">
        <v>263</v>
      </c>
      <c r="M7" s="1628"/>
      <c r="N7" t="s">
        <v>378</v>
      </c>
      <c r="O7" s="1622"/>
      <c r="P7" s="35"/>
      <c r="Q7" s="35"/>
    </row>
    <row r="8" spans="1:49" s="218" customFormat="1" ht="23.25" thickTop="1" thickBot="1">
      <c r="A8" s="604">
        <f t="shared" si="0"/>
        <v>5</v>
      </c>
      <c r="B8" s="1251" t="s">
        <v>2038</v>
      </c>
      <c r="C8" s="604" t="s">
        <v>239</v>
      </c>
      <c r="D8" s="1255" t="s">
        <v>1764</v>
      </c>
      <c r="E8" s="580" t="s">
        <v>284</v>
      </c>
      <c r="F8" s="575">
        <f t="shared" si="1"/>
        <v>5</v>
      </c>
      <c r="G8" s="826" t="s">
        <v>646</v>
      </c>
      <c r="H8" s="554" t="s">
        <v>265</v>
      </c>
      <c r="I8" s="548" t="s">
        <v>266</v>
      </c>
      <c r="J8" s="830" t="s">
        <v>267</v>
      </c>
      <c r="K8" s="815" t="s">
        <v>268</v>
      </c>
      <c r="L8" s="817" t="s">
        <v>269</v>
      </c>
      <c r="M8" s="1628"/>
      <c r="N8"/>
      <c r="O8" s="1620" t="s">
        <v>237</v>
      </c>
      <c r="P8" s="1635" t="s">
        <v>850</v>
      </c>
      <c r="Q8" s="1635" t="s">
        <v>851</v>
      </c>
      <c r="R8" s="265" t="s">
        <v>361</v>
      </c>
      <c r="S8" s="755" t="s">
        <v>366</v>
      </c>
      <c r="T8"/>
      <c r="U8"/>
      <c r="V8"/>
      <c r="W8"/>
      <c r="X8"/>
      <c r="Y8"/>
      <c r="Z8"/>
      <c r="AA8"/>
      <c r="AB8"/>
      <c r="AC8"/>
      <c r="AD8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  <c r="AV8"/>
      <c r="AW8"/>
    </row>
    <row r="9" spans="1:49" ht="21.75" thickTop="1" thickBot="1">
      <c r="A9" s="604">
        <f t="shared" si="0"/>
        <v>6</v>
      </c>
      <c r="B9" s="1251" t="s">
        <v>264</v>
      </c>
      <c r="C9" s="604" t="s">
        <v>239</v>
      </c>
      <c r="D9" s="1255"/>
      <c r="E9" s="576" t="s">
        <v>246</v>
      </c>
      <c r="F9" s="575">
        <f t="shared" si="1"/>
        <v>6</v>
      </c>
      <c r="G9" s="826" t="s">
        <v>647</v>
      </c>
      <c r="H9" s="554" t="s">
        <v>270</v>
      </c>
      <c r="I9" s="548" t="s">
        <v>271</v>
      </c>
      <c r="J9" s="830" t="s">
        <v>272</v>
      </c>
      <c r="K9" s="815" t="s">
        <v>841</v>
      </c>
      <c r="L9" s="817" t="s">
        <v>273</v>
      </c>
      <c r="M9" s="1628"/>
      <c r="N9" t="s">
        <v>379</v>
      </c>
      <c r="O9" s="1622"/>
      <c r="P9" s="35"/>
      <c r="Q9" s="35"/>
    </row>
    <row r="10" spans="1:49" s="218" customFormat="1" ht="21.75" thickTop="1" thickBot="1">
      <c r="A10" s="604">
        <f t="shared" si="0"/>
        <v>7</v>
      </c>
      <c r="B10" s="1251" t="s">
        <v>796</v>
      </c>
      <c r="C10" s="604" t="s">
        <v>239</v>
      </c>
      <c r="D10" s="1256" t="s">
        <v>2080</v>
      </c>
      <c r="E10" s="578" t="s">
        <v>93</v>
      </c>
      <c r="F10" s="575">
        <f t="shared" si="1"/>
        <v>7</v>
      </c>
      <c r="G10" s="826" t="s">
        <v>648</v>
      </c>
      <c r="H10" s="554" t="s">
        <v>274</v>
      </c>
      <c r="I10" s="548" t="s">
        <v>275</v>
      </c>
      <c r="J10" s="830" t="s">
        <v>276</v>
      </c>
      <c r="K10" s="815" t="s">
        <v>277</v>
      </c>
      <c r="L10" s="818" t="s">
        <v>278</v>
      </c>
      <c r="M10" s="1629"/>
      <c r="N10" t="s">
        <v>380</v>
      </c>
      <c r="O10" s="1623" t="s">
        <v>209</v>
      </c>
      <c r="P10" s="1635" t="s">
        <v>852</v>
      </c>
      <c r="Q10" s="1635" t="s">
        <v>853</v>
      </c>
      <c r="R10" s="815" t="s">
        <v>362</v>
      </c>
      <c r="S10" s="815" t="s">
        <v>367</v>
      </c>
      <c r="T10"/>
      <c r="U10"/>
      <c r="V10"/>
      <c r="W10"/>
      <c r="X10"/>
      <c r="Y10"/>
      <c r="Z10"/>
      <c r="AA10"/>
      <c r="AB10"/>
      <c r="AC10"/>
      <c r="AD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  <c r="AV10"/>
      <c r="AW10"/>
    </row>
    <row r="11" spans="1:49" ht="21.75" thickTop="1" thickBot="1">
      <c r="A11" s="604">
        <f t="shared" si="0"/>
        <v>8</v>
      </c>
      <c r="B11" s="1251" t="s">
        <v>796</v>
      </c>
      <c r="C11" s="606" t="s">
        <v>239</v>
      </c>
      <c r="D11" s="1256" t="s">
        <v>2080</v>
      </c>
      <c r="E11" s="578" t="s">
        <v>93</v>
      </c>
      <c r="F11" s="575">
        <f t="shared" si="1"/>
        <v>8</v>
      </c>
      <c r="G11" s="826" t="s">
        <v>649</v>
      </c>
      <c r="H11" s="554" t="s">
        <v>279</v>
      </c>
      <c r="I11" s="548" t="s">
        <v>280</v>
      </c>
      <c r="J11" s="830" t="s">
        <v>281</v>
      </c>
      <c r="K11" s="815" t="s">
        <v>282</v>
      </c>
      <c r="L11" s="818" t="s">
        <v>283</v>
      </c>
      <c r="M11" s="1629"/>
      <c r="N11" s="44"/>
      <c r="O11" s="1622"/>
      <c r="P11" s="35"/>
      <c r="Q11" s="35"/>
    </row>
    <row r="12" spans="1:49" s="218" customFormat="1" ht="21.75" thickTop="1" thickBot="1">
      <c r="A12" s="604">
        <f t="shared" si="0"/>
        <v>9</v>
      </c>
      <c r="B12" s="1248" t="s">
        <v>1754</v>
      </c>
      <c r="C12" s="604" t="s">
        <v>239</v>
      </c>
      <c r="D12" s="741"/>
      <c r="E12" s="580" t="s">
        <v>284</v>
      </c>
      <c r="F12" s="575">
        <f t="shared" si="1"/>
        <v>9</v>
      </c>
      <c r="G12" s="826" t="s">
        <v>650</v>
      </c>
      <c r="H12" s="554" t="s">
        <v>285</v>
      </c>
      <c r="I12" s="548" t="s">
        <v>286</v>
      </c>
      <c r="J12" s="830" t="s">
        <v>287</v>
      </c>
      <c r="K12" s="815" t="s">
        <v>288</v>
      </c>
      <c r="L12" s="818" t="s">
        <v>289</v>
      </c>
      <c r="M12" s="1629"/>
      <c r="N12" t="s">
        <v>381</v>
      </c>
      <c r="O12" s="1624" t="s">
        <v>238</v>
      </c>
      <c r="P12" s="1635" t="s">
        <v>854</v>
      </c>
      <c r="Q12" s="1635" t="s">
        <v>855</v>
      </c>
      <c r="R12" s="823" t="s">
        <v>363</v>
      </c>
      <c r="S12" s="823" t="s">
        <v>368</v>
      </c>
      <c r="T12"/>
      <c r="U12"/>
      <c r="V12"/>
      <c r="W12"/>
      <c r="X12"/>
      <c r="Y12"/>
      <c r="Z12"/>
      <c r="AA12"/>
      <c r="AB12"/>
      <c r="AC12"/>
      <c r="AD12"/>
      <c r="AE12"/>
      <c r="AF12"/>
      <c r="AG12"/>
      <c r="AH12"/>
      <c r="AI12"/>
      <c r="AJ12"/>
      <c r="AK12"/>
      <c r="AL12"/>
      <c r="AM12"/>
      <c r="AN12"/>
      <c r="AO12"/>
      <c r="AP12"/>
      <c r="AQ12"/>
      <c r="AR12"/>
      <c r="AS12"/>
      <c r="AT12"/>
      <c r="AU12"/>
      <c r="AV12"/>
      <c r="AW12"/>
    </row>
    <row r="13" spans="1:49" ht="19.5" thickTop="1" thickBot="1">
      <c r="A13" s="605">
        <f t="shared" si="0"/>
        <v>10</v>
      </c>
      <c r="B13" s="1252" t="s">
        <v>1755</v>
      </c>
      <c r="C13" s="605" t="s">
        <v>1273</v>
      </c>
      <c r="D13" s="742"/>
      <c r="E13" s="577" t="s">
        <v>240</v>
      </c>
      <c r="F13" s="575">
        <f t="shared" si="1"/>
        <v>10</v>
      </c>
      <c r="G13" s="826" t="s">
        <v>651</v>
      </c>
      <c r="H13" s="554" t="s">
        <v>290</v>
      </c>
      <c r="I13" s="548" t="s">
        <v>291</v>
      </c>
      <c r="J13" s="830" t="s">
        <v>292</v>
      </c>
      <c r="K13" s="815" t="s">
        <v>293</v>
      </c>
      <c r="L13" s="819" t="s">
        <v>294</v>
      </c>
      <c r="M13" s="1630"/>
      <c r="N13" s="51" t="s">
        <v>382</v>
      </c>
    </row>
    <row r="14" spans="1:49" s="218" customFormat="1" ht="27" thickTop="1" thickBot="1">
      <c r="A14" s="605">
        <f t="shared" si="0"/>
        <v>11</v>
      </c>
      <c r="B14" s="1252" t="s">
        <v>1755</v>
      </c>
      <c r="C14" s="605" t="s">
        <v>1273</v>
      </c>
      <c r="D14" s="742"/>
      <c r="E14" s="580" t="s">
        <v>284</v>
      </c>
      <c r="F14" s="575">
        <f t="shared" si="1"/>
        <v>11</v>
      </c>
      <c r="G14" s="827" t="s">
        <v>652</v>
      </c>
      <c r="H14" s="554" t="s">
        <v>295</v>
      </c>
      <c r="I14" s="548" t="s">
        <v>1285</v>
      </c>
      <c r="J14" s="830" t="s">
        <v>296</v>
      </c>
      <c r="K14" s="815" t="s">
        <v>297</v>
      </c>
      <c r="L14" s="819" t="s">
        <v>298</v>
      </c>
      <c r="M14" s="1630"/>
      <c r="N14" s="51"/>
      <c r="P14"/>
      <c r="Q14"/>
      <c r="R14"/>
      <c r="S14"/>
      <c r="T14"/>
      <c r="U14"/>
      <c r="V14"/>
      <c r="W14"/>
      <c r="X14"/>
      <c r="Y14"/>
      <c r="Z14"/>
      <c r="AA14"/>
      <c r="AB14"/>
      <c r="AC14"/>
      <c r="AD14"/>
      <c r="AE14"/>
      <c r="AF14"/>
      <c r="AG14"/>
      <c r="AH14"/>
      <c r="AI14"/>
      <c r="AJ14"/>
      <c r="AK14"/>
      <c r="AL14"/>
      <c r="AM14"/>
      <c r="AN14"/>
      <c r="AO14"/>
      <c r="AP14"/>
      <c r="AQ14"/>
      <c r="AR14"/>
      <c r="AS14"/>
      <c r="AT14"/>
      <c r="AU14"/>
      <c r="AV14"/>
      <c r="AW14"/>
    </row>
    <row r="15" spans="1:49" ht="19.5" thickTop="1" thickBot="1">
      <c r="A15" s="605">
        <f t="shared" si="0"/>
        <v>12</v>
      </c>
      <c r="B15" s="1251" t="s">
        <v>796</v>
      </c>
      <c r="C15" s="605" t="s">
        <v>1273</v>
      </c>
      <c r="D15" s="749" t="s">
        <v>1757</v>
      </c>
      <c r="E15" s="577" t="s">
        <v>240</v>
      </c>
      <c r="F15" s="575">
        <f t="shared" si="1"/>
        <v>12</v>
      </c>
      <c r="G15" s="826" t="s">
        <v>653</v>
      </c>
      <c r="H15" s="554" t="s">
        <v>299</v>
      </c>
      <c r="I15" s="548" t="s">
        <v>300</v>
      </c>
      <c r="J15" s="830" t="s">
        <v>301</v>
      </c>
      <c r="K15" s="815" t="s">
        <v>302</v>
      </c>
      <c r="L15" s="819" t="s">
        <v>303</v>
      </c>
      <c r="M15" s="1630"/>
      <c r="N15" s="51" t="s">
        <v>383</v>
      </c>
    </row>
    <row r="16" spans="1:49" s="218" customFormat="1" ht="19.5" thickTop="1" thickBot="1">
      <c r="A16" s="605">
        <f t="shared" si="0"/>
        <v>13</v>
      </c>
      <c r="B16" s="1251" t="s">
        <v>264</v>
      </c>
      <c r="C16" s="605" t="s">
        <v>1273</v>
      </c>
      <c r="D16" s="749" t="s">
        <v>1757</v>
      </c>
      <c r="E16" s="580" t="s">
        <v>284</v>
      </c>
      <c r="F16" s="575">
        <f t="shared" si="1"/>
        <v>13</v>
      </c>
      <c r="G16" s="826" t="s">
        <v>654</v>
      </c>
      <c r="H16" s="554" t="s">
        <v>304</v>
      </c>
      <c r="I16" s="548" t="s">
        <v>305</v>
      </c>
      <c r="J16" s="830" t="s">
        <v>306</v>
      </c>
      <c r="K16" s="815" t="s">
        <v>307</v>
      </c>
      <c r="L16" s="820" t="s">
        <v>308</v>
      </c>
      <c r="M16" s="1631"/>
      <c r="N16" s="51" t="s">
        <v>384</v>
      </c>
      <c r="P16"/>
      <c r="Q16"/>
      <c r="R16"/>
      <c r="S16"/>
      <c r="T16"/>
      <c r="U16"/>
      <c r="V16"/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  <c r="AV16"/>
      <c r="AW16"/>
    </row>
    <row r="17" spans="1:49" ht="19.5" thickTop="1" thickBot="1">
      <c r="A17" s="607">
        <f t="shared" si="0"/>
        <v>14</v>
      </c>
      <c r="B17" s="1250" t="s">
        <v>252</v>
      </c>
      <c r="C17" s="607" t="s">
        <v>253</v>
      </c>
      <c r="D17" s="741"/>
      <c r="E17" s="760" t="s">
        <v>2119</v>
      </c>
      <c r="F17" s="575">
        <f t="shared" si="1"/>
        <v>14</v>
      </c>
      <c r="G17" s="826" t="s">
        <v>655</v>
      </c>
      <c r="H17" s="554" t="s">
        <v>309</v>
      </c>
      <c r="I17" s="548" t="s">
        <v>310</v>
      </c>
      <c r="J17" s="830" t="s">
        <v>311</v>
      </c>
      <c r="K17" s="815" t="s">
        <v>312</v>
      </c>
      <c r="L17" s="820" t="s">
        <v>313</v>
      </c>
      <c r="M17" s="1631"/>
      <c r="N17" s="51"/>
    </row>
    <row r="18" spans="1:49" s="218" customFormat="1" ht="19.5" thickTop="1" thickBot="1">
      <c r="A18" s="604">
        <f t="shared" si="0"/>
        <v>15</v>
      </c>
      <c r="B18" s="1251" t="s">
        <v>355</v>
      </c>
      <c r="C18" s="604" t="s">
        <v>239</v>
      </c>
      <c r="D18" s="753" t="s">
        <v>1758</v>
      </c>
      <c r="E18" s="577" t="s">
        <v>240</v>
      </c>
      <c r="F18" s="575">
        <f t="shared" si="1"/>
        <v>15</v>
      </c>
      <c r="G18" s="826" t="s">
        <v>656</v>
      </c>
      <c r="H18" s="554" t="s">
        <v>314</v>
      </c>
      <c r="I18" s="548" t="s">
        <v>315</v>
      </c>
      <c r="J18" s="830" t="s">
        <v>316</v>
      </c>
      <c r="K18" s="815" t="s">
        <v>317</v>
      </c>
      <c r="L18" s="820" t="s">
        <v>318</v>
      </c>
      <c r="M18" s="1631"/>
      <c r="N18" s="51" t="s">
        <v>840</v>
      </c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</row>
    <row r="19" spans="1:49" ht="19.5" thickTop="1" thickBot="1">
      <c r="A19" s="604">
        <f t="shared" si="0"/>
        <v>16</v>
      </c>
      <c r="B19" s="1251" t="s">
        <v>1759</v>
      </c>
      <c r="C19" s="604" t="s">
        <v>239</v>
      </c>
      <c r="D19" s="753" t="s">
        <v>1758</v>
      </c>
      <c r="E19" s="580" t="s">
        <v>284</v>
      </c>
      <c r="F19" s="575">
        <f t="shared" si="1"/>
        <v>16</v>
      </c>
      <c r="G19" s="826" t="s">
        <v>657</v>
      </c>
      <c r="H19" s="554" t="s">
        <v>319</v>
      </c>
      <c r="I19" s="548" t="s">
        <v>320</v>
      </c>
      <c r="J19" s="830" t="s">
        <v>321</v>
      </c>
      <c r="K19" s="815" t="s">
        <v>322</v>
      </c>
      <c r="L19" s="821" t="s">
        <v>323</v>
      </c>
      <c r="M19" s="1632"/>
      <c r="N19" t="s">
        <v>377</v>
      </c>
    </row>
    <row r="20" spans="1:49" s="218" customFormat="1" ht="27" thickTop="1" thickBot="1">
      <c r="A20" s="604">
        <f t="shared" si="0"/>
        <v>17</v>
      </c>
      <c r="B20" s="1251" t="s">
        <v>1759</v>
      </c>
      <c r="C20" s="604" t="s">
        <v>239</v>
      </c>
      <c r="D20" s="753" t="s">
        <v>1758</v>
      </c>
      <c r="E20" s="580" t="s">
        <v>284</v>
      </c>
      <c r="F20" s="575">
        <f t="shared" si="1"/>
        <v>17</v>
      </c>
      <c r="G20" s="827" t="s">
        <v>658</v>
      </c>
      <c r="H20" s="554" t="s">
        <v>324</v>
      </c>
      <c r="I20" s="548" t="s">
        <v>325</v>
      </c>
      <c r="J20" s="830" t="s">
        <v>326</v>
      </c>
      <c r="K20" s="815" t="s">
        <v>327</v>
      </c>
      <c r="L20" s="821" t="s">
        <v>328</v>
      </c>
      <c r="M20" s="1632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</row>
    <row r="21" spans="1:49" ht="19.5" thickTop="1" thickBot="1">
      <c r="A21" s="604">
        <f t="shared" si="0"/>
        <v>18</v>
      </c>
      <c r="B21" s="1251" t="s">
        <v>1759</v>
      </c>
      <c r="C21" s="604" t="s">
        <v>239</v>
      </c>
      <c r="D21" s="1256" t="s">
        <v>2080</v>
      </c>
      <c r="E21" s="580" t="s">
        <v>284</v>
      </c>
      <c r="F21" s="575">
        <f t="shared" si="1"/>
        <v>18</v>
      </c>
      <c r="G21" s="826" t="s">
        <v>659</v>
      </c>
      <c r="H21" s="554" t="s">
        <v>329</v>
      </c>
      <c r="I21" s="548" t="s">
        <v>330</v>
      </c>
      <c r="J21" s="830" t="s">
        <v>331</v>
      </c>
      <c r="K21" s="815" t="s">
        <v>332</v>
      </c>
      <c r="L21" s="821" t="s">
        <v>333</v>
      </c>
      <c r="M21" s="1632"/>
    </row>
    <row r="22" spans="1:49" s="218" customFormat="1" ht="17.25" customHeight="1" thickTop="1" thickBot="1">
      <c r="A22" s="605">
        <f t="shared" si="0"/>
        <v>19</v>
      </c>
      <c r="B22" s="1253" t="s">
        <v>1762</v>
      </c>
      <c r="C22" s="605" t="s">
        <v>1273</v>
      </c>
      <c r="D22" s="751" t="s">
        <v>1760</v>
      </c>
      <c r="E22" s="576" t="s">
        <v>246</v>
      </c>
      <c r="F22" s="575">
        <f t="shared" si="1"/>
        <v>19</v>
      </c>
      <c r="G22" s="828" t="s">
        <v>664</v>
      </c>
      <c r="H22" s="554" t="s">
        <v>334</v>
      </c>
      <c r="I22" s="548" t="s">
        <v>335</v>
      </c>
      <c r="J22" s="830" t="s">
        <v>336</v>
      </c>
      <c r="K22" s="815" t="s">
        <v>337</v>
      </c>
      <c r="L22" s="822" t="s">
        <v>338</v>
      </c>
      <c r="M22" s="1633"/>
      <c r="P22"/>
      <c r="Q22"/>
      <c r="R22"/>
      <c r="S22"/>
      <c r="T22"/>
      <c r="U22"/>
      <c r="V22"/>
      <c r="W22"/>
      <c r="X22"/>
      <c r="Y22"/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</row>
    <row r="23" spans="1:49" ht="19.5" thickTop="1" thickBot="1">
      <c r="A23" s="604">
        <f t="shared" si="0"/>
        <v>20</v>
      </c>
      <c r="B23" s="1252" t="s">
        <v>1755</v>
      </c>
      <c r="C23" s="604" t="s">
        <v>239</v>
      </c>
      <c r="D23" s="1257" t="s">
        <v>2081</v>
      </c>
      <c r="E23" s="580" t="s">
        <v>284</v>
      </c>
      <c r="F23" s="575">
        <f t="shared" si="1"/>
        <v>20</v>
      </c>
      <c r="G23" s="826" t="s">
        <v>660</v>
      </c>
      <c r="H23" s="554" t="s">
        <v>339</v>
      </c>
      <c r="I23" s="548" t="s">
        <v>340</v>
      </c>
      <c r="J23" s="830" t="s">
        <v>341</v>
      </c>
      <c r="K23" s="815" t="s">
        <v>342</v>
      </c>
      <c r="L23" s="822" t="s">
        <v>343</v>
      </c>
      <c r="M23" s="1633"/>
    </row>
    <row r="24" spans="1:49" s="218" customFormat="1" ht="19.5" thickTop="1" thickBot="1">
      <c r="A24" s="575">
        <f t="shared" si="0"/>
        <v>21</v>
      </c>
      <c r="B24" s="1250" t="s">
        <v>252</v>
      </c>
      <c r="C24" s="575" t="s">
        <v>93</v>
      </c>
      <c r="D24" s="1257" t="s">
        <v>2081</v>
      </c>
      <c r="E24" s="578" t="s">
        <v>93</v>
      </c>
      <c r="F24" s="575">
        <f t="shared" si="1"/>
        <v>21</v>
      </c>
      <c r="G24" s="826" t="s">
        <v>661</v>
      </c>
      <c r="H24" s="554" t="s">
        <v>344</v>
      </c>
      <c r="I24" s="548" t="s">
        <v>345</v>
      </c>
      <c r="J24" s="830" t="s">
        <v>346</v>
      </c>
      <c r="K24" s="815" t="s">
        <v>347</v>
      </c>
      <c r="L24" s="822" t="s">
        <v>348</v>
      </c>
      <c r="M24" s="1633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</row>
    <row r="25" spans="1:49" ht="19.5" thickTop="1" thickBot="1">
      <c r="A25" s="575">
        <f t="shared" si="0"/>
        <v>22</v>
      </c>
      <c r="B25" s="1258" t="s">
        <v>1827</v>
      </c>
      <c r="C25" s="575" t="s">
        <v>349</v>
      </c>
      <c r="D25" s="750"/>
      <c r="E25" s="578" t="s">
        <v>93</v>
      </c>
      <c r="F25" s="575">
        <f t="shared" si="1"/>
        <v>22</v>
      </c>
      <c r="G25" s="826" t="s">
        <v>662</v>
      </c>
      <c r="H25" s="555" t="s">
        <v>350</v>
      </c>
      <c r="I25" s="549" t="s">
        <v>351</v>
      </c>
      <c r="J25" s="830" t="s">
        <v>352</v>
      </c>
      <c r="K25" s="815" t="s">
        <v>353</v>
      </c>
      <c r="L25" s="823" t="s">
        <v>354</v>
      </c>
      <c r="M25" s="1634"/>
    </row>
    <row r="26" spans="1:49" s="218" customFormat="1" ht="34.5" customHeight="1" thickTop="1" thickBot="1">
      <c r="A26" s="607">
        <f t="shared" si="0"/>
        <v>23</v>
      </c>
      <c r="B26" s="1250" t="s">
        <v>252</v>
      </c>
      <c r="C26" s="607" t="s">
        <v>253</v>
      </c>
      <c r="D26" s="752" t="s">
        <v>1763</v>
      </c>
      <c r="E26" s="578" t="s">
        <v>93</v>
      </c>
      <c r="F26" s="575">
        <f t="shared" si="1"/>
        <v>23</v>
      </c>
      <c r="G26" s="826" t="s">
        <v>789</v>
      </c>
      <c r="H26" s="553" t="s">
        <v>843</v>
      </c>
      <c r="I26" s="548" t="s">
        <v>356</v>
      </c>
      <c r="J26" s="830" t="s">
        <v>357</v>
      </c>
      <c r="K26" s="815" t="s">
        <v>358</v>
      </c>
      <c r="L26" s="823" t="s">
        <v>359</v>
      </c>
      <c r="M26" s="1634"/>
      <c r="O26"/>
      <c r="P26"/>
      <c r="Q26"/>
      <c r="R26"/>
      <c r="S26"/>
      <c r="T26"/>
      <c r="U26"/>
      <c r="V26"/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</row>
    <row r="27" spans="1:49" ht="24.75" customHeight="1" thickTop="1" thickBot="1">
      <c r="A27" s="604">
        <v>26</v>
      </c>
      <c r="B27" s="1251" t="s">
        <v>796</v>
      </c>
      <c r="C27" s="604" t="s">
        <v>239</v>
      </c>
      <c r="D27" s="751" t="s">
        <v>1761</v>
      </c>
      <c r="E27" s="576" t="s">
        <v>246</v>
      </c>
      <c r="F27" s="1221">
        <v>26</v>
      </c>
      <c r="G27" s="757" t="s">
        <v>663</v>
      </c>
      <c r="H27" s="552" t="s">
        <v>369</v>
      </c>
      <c r="I27" s="548" t="s">
        <v>370</v>
      </c>
      <c r="J27" s="756" t="s">
        <v>371</v>
      </c>
      <c r="K27" s="815" t="s">
        <v>372</v>
      </c>
      <c r="L27" s="823" t="s">
        <v>373</v>
      </c>
      <c r="M27" s="1634"/>
    </row>
    <row r="28" spans="1:49" ht="16.5" thickTop="1">
      <c r="A28" s="486"/>
      <c r="B28" s="53"/>
      <c r="C28" s="53"/>
      <c r="D28" s="49"/>
      <c r="E28" s="48"/>
      <c r="F28" s="48"/>
      <c r="H28" s="48"/>
      <c r="I28" s="48"/>
      <c r="J28"/>
    </row>
    <row r="29" spans="1:49" ht="15.75">
      <c r="A29" s="488"/>
      <c r="B29" s="487"/>
      <c r="C29" s="487"/>
      <c r="D29" s="488"/>
      <c r="E29" s="489"/>
      <c r="F29" s="490"/>
      <c r="J29"/>
      <c r="K29" s="46"/>
      <c r="L29" s="46"/>
      <c r="M29" s="46"/>
    </row>
    <row r="30" spans="1:49">
      <c r="J30"/>
      <c r="L30" s="46"/>
      <c r="M30" s="46"/>
    </row>
    <row r="31" spans="1:49">
      <c r="B31" s="54"/>
      <c r="C31" s="54"/>
      <c r="D31" s="55"/>
      <c r="J31" s="35"/>
      <c r="L31" s="46"/>
      <c r="M31" s="46"/>
    </row>
    <row r="32" spans="1:49" ht="15.75">
      <c r="B32" s="54"/>
      <c r="C32" s="54"/>
      <c r="D32" s="55"/>
      <c r="J32"/>
      <c r="L32" s="46"/>
      <c r="M32" s="46"/>
      <c r="P32" s="44"/>
      <c r="Q32" s="44"/>
      <c r="R32" s="44"/>
      <c r="S32" s="44"/>
    </row>
    <row r="33" spans="2:20" ht="15.75">
      <c r="B33" s="54"/>
      <c r="C33" s="54"/>
      <c r="D33" s="55"/>
      <c r="J33"/>
      <c r="L33" s="50"/>
      <c r="M33" s="50"/>
      <c r="O33" s="44"/>
    </row>
    <row r="34" spans="2:20" ht="15.75">
      <c r="J34"/>
      <c r="L34" s="46"/>
      <c r="M34" s="46"/>
      <c r="P34" s="51"/>
      <c r="Q34" s="51"/>
      <c r="R34" s="51"/>
      <c r="S34" s="51"/>
      <c r="T34" s="44"/>
    </row>
    <row r="35" spans="2:20" s="44" customFormat="1" ht="15.75">
      <c r="E35" s="56"/>
      <c r="F35" s="56"/>
      <c r="G35" s="1"/>
      <c r="H35" s="56"/>
      <c r="I35" s="56"/>
      <c r="O35" s="51"/>
      <c r="P35" s="51"/>
      <c r="Q35" s="51"/>
      <c r="R35" s="51"/>
      <c r="S35" s="51"/>
      <c r="T35"/>
    </row>
    <row r="36" spans="2:20" ht="15.75">
      <c r="G36" s="44"/>
      <c r="J36"/>
      <c r="L36" s="46"/>
      <c r="M36" s="46"/>
      <c r="O36" s="51"/>
      <c r="P36" s="51"/>
      <c r="Q36" s="51"/>
      <c r="R36" s="51"/>
      <c r="S36" s="51"/>
      <c r="T36" s="51"/>
    </row>
    <row r="37" spans="2:20" s="51" customFormat="1">
      <c r="E37" s="57"/>
      <c r="F37" s="57"/>
      <c r="G37" s="1"/>
      <c r="H37" s="57"/>
      <c r="I37" s="57"/>
    </row>
    <row r="38" spans="2:20" s="51" customFormat="1" ht="11.25">
      <c r="E38" s="57"/>
      <c r="F38" s="57"/>
      <c r="G38" s="551"/>
      <c r="H38" s="57"/>
      <c r="I38" s="57"/>
    </row>
    <row r="39" spans="2:20" s="51" customFormat="1" ht="11.25">
      <c r="E39" s="57"/>
      <c r="F39" s="57"/>
      <c r="G39" s="551"/>
      <c r="H39" s="57"/>
      <c r="I39" s="57"/>
    </row>
    <row r="40" spans="2:20" s="51" customFormat="1" ht="11.25">
      <c r="E40" s="57"/>
      <c r="F40" s="57"/>
      <c r="G40" s="551"/>
      <c r="H40" s="57"/>
      <c r="I40" s="57"/>
    </row>
    <row r="41" spans="2:20" s="51" customFormat="1" ht="11.25">
      <c r="E41" s="57"/>
      <c r="F41" s="57"/>
      <c r="G41" s="551"/>
      <c r="H41" s="57"/>
      <c r="I41" s="57"/>
    </row>
    <row r="42" spans="2:20" s="51" customFormat="1" ht="11.25">
      <c r="E42" s="57"/>
      <c r="F42" s="57"/>
      <c r="G42" s="551"/>
      <c r="H42" s="57"/>
      <c r="I42" s="57"/>
    </row>
    <row r="43" spans="2:20" s="51" customFormat="1" ht="11.25">
      <c r="E43" s="57"/>
      <c r="F43" s="57"/>
      <c r="G43" s="551"/>
      <c r="H43" s="57"/>
      <c r="I43" s="57"/>
    </row>
    <row r="44" spans="2:20" s="51" customFormat="1" ht="11.25">
      <c r="E44" s="57"/>
      <c r="F44" s="57"/>
      <c r="G44" s="551"/>
      <c r="H44" s="57"/>
      <c r="I44" s="57"/>
    </row>
    <row r="45" spans="2:20" s="51" customFormat="1" ht="11.25">
      <c r="E45" s="57"/>
      <c r="F45" s="57"/>
      <c r="G45" s="551"/>
      <c r="H45" s="57"/>
      <c r="I45" s="57"/>
    </row>
    <row r="46" spans="2:20" s="51" customFormat="1" ht="11.25">
      <c r="E46" s="57"/>
      <c r="F46" s="57"/>
      <c r="G46" s="551"/>
      <c r="H46" s="57"/>
      <c r="I46" s="57"/>
    </row>
    <row r="47" spans="2:20" s="51" customFormat="1" ht="11.25">
      <c r="E47" s="57"/>
      <c r="F47" s="57"/>
      <c r="G47" s="551"/>
      <c r="H47" s="57"/>
      <c r="I47" s="57"/>
    </row>
    <row r="48" spans="2:20" s="51" customFormat="1" ht="11.25">
      <c r="E48" s="57"/>
      <c r="F48" s="57"/>
      <c r="G48" s="551"/>
      <c r="H48" s="57"/>
      <c r="I48" s="57"/>
    </row>
    <row r="49" spans="5:20" s="51" customFormat="1" ht="11.25">
      <c r="E49" s="57"/>
      <c r="F49" s="57"/>
      <c r="G49" s="551"/>
      <c r="H49" s="57"/>
      <c r="I49" s="57"/>
    </row>
    <row r="50" spans="5:20" s="51" customFormat="1">
      <c r="E50" s="57"/>
      <c r="F50" s="57"/>
      <c r="G50" s="1"/>
      <c r="H50" s="57"/>
      <c r="I50" s="57"/>
      <c r="J50"/>
      <c r="K50"/>
      <c r="L50"/>
      <c r="M50"/>
    </row>
    <row r="51" spans="5:20" s="51" customFormat="1" ht="11.25">
      <c r="E51" s="57"/>
      <c r="F51" s="57"/>
      <c r="G51" s="551"/>
      <c r="H51" s="57"/>
      <c r="I51" s="57"/>
    </row>
    <row r="52" spans="5:20" s="51" customFormat="1" ht="11.25">
      <c r="E52" s="57"/>
      <c r="F52" s="57"/>
      <c r="G52" s="551"/>
      <c r="H52" s="57"/>
      <c r="I52" s="57"/>
    </row>
    <row r="53" spans="5:20" s="51" customFormat="1" ht="11.25">
      <c r="E53" s="57"/>
      <c r="F53" s="57"/>
      <c r="G53" s="551"/>
      <c r="H53" s="57"/>
      <c r="I53" s="57"/>
    </row>
    <row r="54" spans="5:20" s="51" customFormat="1" ht="11.25">
      <c r="E54" s="57"/>
      <c r="F54" s="57"/>
      <c r="G54" s="551"/>
      <c r="H54" s="57"/>
      <c r="I54" s="57"/>
    </row>
    <row r="55" spans="5:20" s="51" customFormat="1" ht="11.25">
      <c r="E55" s="57"/>
      <c r="F55" s="57"/>
      <c r="G55" s="551"/>
      <c r="H55" s="57"/>
      <c r="I55" s="57"/>
    </row>
    <row r="56" spans="5:20" s="51" customFormat="1" ht="11.25">
      <c r="E56" s="57"/>
      <c r="F56" s="57"/>
      <c r="G56" s="551"/>
      <c r="H56" s="57"/>
      <c r="I56" s="57"/>
    </row>
    <row r="57" spans="5:20" s="51" customFormat="1" ht="11.25">
      <c r="E57" s="57"/>
      <c r="F57" s="57"/>
      <c r="G57" s="551"/>
      <c r="H57" s="57"/>
      <c r="I57" s="57"/>
    </row>
    <row r="58" spans="5:20" s="51" customFormat="1" ht="11.25">
      <c r="E58" s="57"/>
      <c r="F58" s="57"/>
      <c r="G58" s="551"/>
      <c r="H58" s="57"/>
      <c r="I58" s="57"/>
    </row>
    <row r="59" spans="5:20" s="51" customFormat="1">
      <c r="E59" s="57"/>
      <c r="F59" s="57"/>
      <c r="G59" s="551"/>
      <c r="H59" s="57"/>
      <c r="I59" s="57"/>
      <c r="O59"/>
      <c r="P59"/>
      <c r="Q59"/>
      <c r="R59"/>
      <c r="S59"/>
    </row>
    <row r="60" spans="5:20" s="51" customFormat="1">
      <c r="E60" s="57"/>
      <c r="F60" s="57"/>
      <c r="G60" s="551"/>
      <c r="H60" s="57"/>
      <c r="I60" s="57"/>
      <c r="O60"/>
      <c r="P60"/>
      <c r="Q60"/>
      <c r="R60"/>
      <c r="S60"/>
    </row>
    <row r="61" spans="5:20" s="51" customFormat="1">
      <c r="E61" s="57"/>
      <c r="F61" s="57"/>
      <c r="G61" s="551"/>
      <c r="H61" s="57"/>
      <c r="I61" s="57"/>
      <c r="N61"/>
      <c r="O61"/>
      <c r="P61"/>
      <c r="Q61"/>
      <c r="R61"/>
      <c r="S61"/>
      <c r="T61"/>
    </row>
    <row r="62" spans="5:20">
      <c r="J62"/>
    </row>
    <row r="67" spans="1:1">
      <c r="A67" s="46"/>
    </row>
    <row r="68" spans="1:1">
      <c r="A68" s="46"/>
    </row>
    <row r="70" spans="1:1">
      <c r="A70" s="46"/>
    </row>
  </sheetData>
  <pageMargins left="0" right="0" top="0" bottom="0" header="0" footer="0"/>
  <pageSetup paperSize="9" scale="30" orientation="landscape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02E3A7-5BA9-446A-AD2B-CA5314149775}">
  <sheetPr>
    <pageSetUpPr fitToPage="1"/>
  </sheetPr>
  <dimension ref="A1:BA69"/>
  <sheetViews>
    <sheetView topLeftCell="A17" zoomScaleNormal="100" workbookViewId="0">
      <selection activeCell="T6" sqref="T6"/>
    </sheetView>
  </sheetViews>
  <sheetFormatPr defaultRowHeight="15"/>
  <cols>
    <col min="1" max="2" width="10.5703125" customWidth="1"/>
    <col min="3" max="3" width="11.42578125" customWidth="1"/>
    <col min="5" max="5" width="5.42578125" customWidth="1"/>
    <col min="7" max="7" width="10.28515625" customWidth="1"/>
    <col min="8" max="8" width="11.28515625" customWidth="1"/>
    <col min="9" max="9" width="10.85546875" customWidth="1"/>
    <col min="10" max="11" width="10.42578125" customWidth="1"/>
    <col min="14" max="14" width="11.7109375" customWidth="1"/>
    <col min="16" max="18" width="0" hidden="1" customWidth="1"/>
    <col min="19" max="19" width="10" customWidth="1"/>
    <col min="20" max="20" width="10.140625" customWidth="1"/>
    <col min="21" max="21" width="7.42578125" customWidth="1"/>
    <col min="23" max="23" width="6.5703125" hidden="1" customWidth="1"/>
    <col min="24" max="24" width="9.140625" customWidth="1"/>
    <col min="25" max="26" width="0.140625" customWidth="1"/>
    <col min="28" max="28" width="9.140625" style="35"/>
    <col min="29" max="29" width="42.28515625" customWidth="1"/>
    <col min="30" max="30" width="35" customWidth="1"/>
    <col min="31" max="31" width="7.140625" customWidth="1"/>
    <col min="32" max="32" width="34.28515625" customWidth="1"/>
    <col min="33" max="33" width="14.5703125" customWidth="1"/>
    <col min="34" max="34" width="16.5703125" customWidth="1"/>
    <col min="35" max="35" width="19.28515625" customWidth="1"/>
    <col min="37" max="37" width="37.140625" customWidth="1"/>
    <col min="38" max="38" width="41.140625" customWidth="1"/>
    <col min="39" max="39" width="49.85546875" customWidth="1"/>
    <col min="40" max="40" width="55.7109375" customWidth="1"/>
    <col min="43" max="43" width="38.42578125" customWidth="1"/>
    <col min="44" max="44" width="27.42578125" customWidth="1"/>
    <col min="45" max="45" width="27" customWidth="1"/>
    <col min="46" max="46" width="23" customWidth="1"/>
    <col min="47" max="47" width="47.5703125" customWidth="1"/>
    <col min="48" max="48" width="39" customWidth="1"/>
  </cols>
  <sheetData>
    <row r="1" spans="1:53" ht="23.25">
      <c r="H1" s="1183" t="s">
        <v>2157</v>
      </c>
      <c r="AF1" s="1183" t="s">
        <v>2158</v>
      </c>
    </row>
    <row r="2" spans="1:53" ht="15.75" thickBot="1"/>
    <row r="3" spans="1:53" ht="24.75" thickTop="1" thickBot="1">
      <c r="A3" s="26" t="s">
        <v>1753</v>
      </c>
      <c r="B3" s="769">
        <v>1</v>
      </c>
      <c r="C3" s="769">
        <f>B3+1</f>
        <v>2</v>
      </c>
      <c r="D3" s="769">
        <f t="shared" ref="D3:AA3" si="0">C3+1</f>
        <v>3</v>
      </c>
      <c r="E3" s="770">
        <f t="shared" si="0"/>
        <v>4</v>
      </c>
      <c r="F3" s="769">
        <f t="shared" si="0"/>
        <v>5</v>
      </c>
      <c r="G3" s="769">
        <f t="shared" si="0"/>
        <v>6</v>
      </c>
      <c r="H3" s="769">
        <f t="shared" si="0"/>
        <v>7</v>
      </c>
      <c r="I3" s="769">
        <f t="shared" si="0"/>
        <v>8</v>
      </c>
      <c r="J3" s="769">
        <f t="shared" si="0"/>
        <v>9</v>
      </c>
      <c r="K3" s="769">
        <f t="shared" si="0"/>
        <v>10</v>
      </c>
      <c r="L3" s="769">
        <f t="shared" si="0"/>
        <v>11</v>
      </c>
      <c r="M3" s="769">
        <f t="shared" si="0"/>
        <v>12</v>
      </c>
      <c r="N3" s="769">
        <f t="shared" si="0"/>
        <v>13</v>
      </c>
      <c r="O3" s="769">
        <f t="shared" si="0"/>
        <v>14</v>
      </c>
      <c r="P3" s="769">
        <f t="shared" si="0"/>
        <v>15</v>
      </c>
      <c r="Q3" s="769">
        <f t="shared" si="0"/>
        <v>16</v>
      </c>
      <c r="R3" s="769">
        <f t="shared" si="0"/>
        <v>17</v>
      </c>
      <c r="S3" s="769">
        <f t="shared" si="0"/>
        <v>18</v>
      </c>
      <c r="T3" s="769">
        <f t="shared" si="0"/>
        <v>19</v>
      </c>
      <c r="U3" s="771">
        <f t="shared" si="0"/>
        <v>20</v>
      </c>
      <c r="V3" s="771">
        <f t="shared" si="0"/>
        <v>21</v>
      </c>
      <c r="W3" s="769">
        <f t="shared" si="0"/>
        <v>22</v>
      </c>
      <c r="X3" s="769">
        <f t="shared" si="0"/>
        <v>23</v>
      </c>
      <c r="Y3" s="769">
        <f t="shared" si="0"/>
        <v>24</v>
      </c>
      <c r="Z3" s="769">
        <f t="shared" si="0"/>
        <v>25</v>
      </c>
      <c r="AA3" s="769">
        <f t="shared" si="0"/>
        <v>26</v>
      </c>
      <c r="AB3" s="763" t="s">
        <v>621</v>
      </c>
    </row>
    <row r="4" spans="1:53" ht="24.75" customHeight="1" thickTop="1" thickBot="1">
      <c r="A4" s="26" t="s">
        <v>92</v>
      </c>
      <c r="B4" s="761" t="s">
        <v>1745</v>
      </c>
      <c r="C4" s="761" t="s">
        <v>1746</v>
      </c>
      <c r="D4" s="761" t="s">
        <v>1773</v>
      </c>
      <c r="E4" s="761" t="s">
        <v>2156</v>
      </c>
      <c r="F4" s="761" t="s">
        <v>1738</v>
      </c>
      <c r="G4" s="761" t="s">
        <v>1739</v>
      </c>
      <c r="H4" s="761" t="s">
        <v>1049</v>
      </c>
      <c r="I4" s="761" t="s">
        <v>1747</v>
      </c>
      <c r="J4" s="761" t="s">
        <v>1748</v>
      </c>
      <c r="K4" s="761" t="s">
        <v>1749</v>
      </c>
      <c r="L4" s="761" t="s">
        <v>1740</v>
      </c>
      <c r="M4" s="761" t="s">
        <v>1741</v>
      </c>
      <c r="N4" s="761" t="s">
        <v>1750</v>
      </c>
      <c r="O4" s="761" t="s">
        <v>1751</v>
      </c>
      <c r="P4" s="761"/>
      <c r="Q4" s="761"/>
      <c r="R4" s="761"/>
      <c r="S4" s="761" t="s">
        <v>1742</v>
      </c>
      <c r="T4" s="761" t="s">
        <v>1743</v>
      </c>
      <c r="U4" s="761" t="s">
        <v>1772</v>
      </c>
      <c r="V4" s="761" t="s">
        <v>2155</v>
      </c>
      <c r="W4" s="761"/>
      <c r="X4" s="761" t="s">
        <v>1752</v>
      </c>
      <c r="Y4" s="762"/>
      <c r="Z4" s="762"/>
      <c r="AA4" s="762" t="s">
        <v>1744</v>
      </c>
      <c r="AB4" s="1639" t="s">
        <v>485</v>
      </c>
      <c r="AC4" s="825" t="s">
        <v>1317</v>
      </c>
      <c r="AD4" s="831" t="s">
        <v>235</v>
      </c>
      <c r="AE4" s="584" t="s">
        <v>665</v>
      </c>
      <c r="AF4" s="758" t="s">
        <v>231</v>
      </c>
      <c r="AG4" s="758" t="s">
        <v>232</v>
      </c>
      <c r="AH4" s="759" t="s">
        <v>35</v>
      </c>
      <c r="AI4" s="759" t="s">
        <v>234</v>
      </c>
      <c r="AJ4" s="1661" t="s">
        <v>665</v>
      </c>
      <c r="AK4" s="1670" t="s">
        <v>1347</v>
      </c>
      <c r="AL4" s="1666" t="s">
        <v>1346</v>
      </c>
      <c r="AM4" s="814" t="s">
        <v>1785</v>
      </c>
      <c r="AN4" s="824" t="s">
        <v>1786</v>
      </c>
      <c r="AQ4" s="241" t="s">
        <v>2151</v>
      </c>
      <c r="AS4" s="1183" t="s">
        <v>856</v>
      </c>
      <c r="AU4" s="1625" t="s">
        <v>2152</v>
      </c>
      <c r="AV4" s="1625" t="s">
        <v>2153</v>
      </c>
    </row>
    <row r="5" spans="1:53" ht="24.75" customHeight="1" thickTop="1" thickBot="1">
      <c r="A5" s="764">
        <v>1</v>
      </c>
      <c r="B5" s="772">
        <v>3</v>
      </c>
      <c r="C5" s="2164">
        <v>3</v>
      </c>
      <c r="D5" s="774">
        <v>4</v>
      </c>
      <c r="E5" s="774">
        <v>5</v>
      </c>
      <c r="F5" s="2164">
        <v>3</v>
      </c>
      <c r="G5" s="2164">
        <v>3</v>
      </c>
      <c r="H5" s="508">
        <v>1</v>
      </c>
      <c r="I5" s="773">
        <v>2</v>
      </c>
      <c r="J5" s="772">
        <v>3</v>
      </c>
      <c r="K5" s="518">
        <v>4</v>
      </c>
      <c r="L5" s="518">
        <v>4</v>
      </c>
      <c r="M5" s="773">
        <v>2</v>
      </c>
      <c r="N5" s="773">
        <v>2</v>
      </c>
      <c r="O5" s="513">
        <v>4</v>
      </c>
      <c r="P5" s="775" t="s">
        <v>93</v>
      </c>
      <c r="Q5" s="775" t="s">
        <v>93</v>
      </c>
      <c r="R5" s="775" t="s">
        <v>93</v>
      </c>
      <c r="S5" s="508">
        <v>2</v>
      </c>
      <c r="T5" s="2164">
        <v>3</v>
      </c>
      <c r="U5" s="774">
        <v>7</v>
      </c>
      <c r="V5" s="774">
        <v>5</v>
      </c>
      <c r="W5" s="776" t="s">
        <v>103</v>
      </c>
      <c r="X5" s="777">
        <v>2</v>
      </c>
      <c r="Y5" s="778"/>
      <c r="Z5" s="778"/>
      <c r="AA5" s="508">
        <v>2</v>
      </c>
      <c r="AB5" s="1640">
        <v>1</v>
      </c>
      <c r="AC5" s="1659" t="s">
        <v>34</v>
      </c>
      <c r="AD5" s="581" t="s">
        <v>241</v>
      </c>
      <c r="AE5" s="603">
        <v>1</v>
      </c>
      <c r="AF5" s="1247" t="s">
        <v>1754</v>
      </c>
      <c r="AG5" s="604" t="s">
        <v>239</v>
      </c>
      <c r="AH5" s="579"/>
      <c r="AI5" s="577" t="s">
        <v>240</v>
      </c>
      <c r="AJ5" s="1662">
        <v>1</v>
      </c>
      <c r="AK5" s="1671" t="s">
        <v>242</v>
      </c>
      <c r="AL5" s="1667" t="s">
        <v>243</v>
      </c>
      <c r="AM5" s="815" t="s">
        <v>244</v>
      </c>
      <c r="AN5" s="816" t="s">
        <v>842</v>
      </c>
    </row>
    <row r="6" spans="1:53" ht="24.75" customHeight="1" thickTop="1" thickBot="1">
      <c r="A6" s="765">
        <f>A5+1</f>
        <v>2</v>
      </c>
      <c r="B6" s="779">
        <v>2</v>
      </c>
      <c r="C6" s="772">
        <v>3</v>
      </c>
      <c r="D6" s="774">
        <v>3</v>
      </c>
      <c r="E6" s="774">
        <v>4</v>
      </c>
      <c r="F6" s="518">
        <v>4</v>
      </c>
      <c r="G6" s="518">
        <v>4</v>
      </c>
      <c r="H6" s="773">
        <v>2</v>
      </c>
      <c r="I6" s="508">
        <v>1</v>
      </c>
      <c r="J6" s="779">
        <v>2</v>
      </c>
      <c r="K6" s="2164">
        <v>3</v>
      </c>
      <c r="L6" s="2164">
        <v>3</v>
      </c>
      <c r="M6" s="508">
        <v>1</v>
      </c>
      <c r="N6" s="779">
        <v>1</v>
      </c>
      <c r="O6" s="508">
        <v>2</v>
      </c>
      <c r="P6" s="780" t="s">
        <v>93</v>
      </c>
      <c r="Q6" s="781" t="s">
        <v>93</v>
      </c>
      <c r="R6" s="780" t="s">
        <v>93</v>
      </c>
      <c r="S6" s="508">
        <v>3</v>
      </c>
      <c r="T6" s="781">
        <v>2</v>
      </c>
      <c r="U6" s="774">
        <v>7</v>
      </c>
      <c r="V6" s="774">
        <v>5</v>
      </c>
      <c r="W6" s="776" t="s">
        <v>103</v>
      </c>
      <c r="X6" s="777">
        <v>2</v>
      </c>
      <c r="Y6" s="778"/>
      <c r="Z6" s="778"/>
      <c r="AA6" s="782">
        <v>2</v>
      </c>
      <c r="AB6" s="769">
        <f>AB5+1</f>
        <v>2</v>
      </c>
      <c r="AC6" s="1659" t="s">
        <v>644</v>
      </c>
      <c r="AD6" s="554" t="s">
        <v>247</v>
      </c>
      <c r="AE6" s="604">
        <f>AE5+1</f>
        <v>2</v>
      </c>
      <c r="AF6" s="1248" t="s">
        <v>1754</v>
      </c>
      <c r="AG6" s="604" t="s">
        <v>239</v>
      </c>
      <c r="AH6" s="579"/>
      <c r="AI6" s="760" t="s">
        <v>1759</v>
      </c>
      <c r="AJ6" s="1663">
        <f>AJ5+1</f>
        <v>2</v>
      </c>
      <c r="AK6" s="1672" t="s">
        <v>248</v>
      </c>
      <c r="AL6" s="1667" t="s">
        <v>249</v>
      </c>
      <c r="AM6" s="815" t="s">
        <v>250</v>
      </c>
      <c r="AN6" s="816" t="s">
        <v>251</v>
      </c>
      <c r="AQ6" t="s">
        <v>374</v>
      </c>
      <c r="AR6" s="235"/>
      <c r="AS6" s="266" t="s">
        <v>844</v>
      </c>
      <c r="AT6" s="266" t="s">
        <v>845</v>
      </c>
      <c r="AU6" s="235"/>
      <c r="AW6" s="235"/>
      <c r="AX6" s="235"/>
      <c r="AY6" s="235"/>
      <c r="AZ6" s="235"/>
      <c r="BA6" s="235"/>
    </row>
    <row r="7" spans="1:53" ht="24.75" customHeight="1" thickTop="1" thickBot="1">
      <c r="A7" s="765">
        <f t="shared" ref="A7:A27" si="1">A6+1</f>
        <v>3</v>
      </c>
      <c r="B7" s="783" t="s">
        <v>96</v>
      </c>
      <c r="C7" s="783" t="s">
        <v>96</v>
      </c>
      <c r="D7" s="774">
        <v>1</v>
      </c>
      <c r="E7" s="774">
        <v>3</v>
      </c>
      <c r="F7" s="783" t="s">
        <v>96</v>
      </c>
      <c r="G7" s="783" t="s">
        <v>96</v>
      </c>
      <c r="H7" s="783" t="s">
        <v>96</v>
      </c>
      <c r="I7" s="783" t="s">
        <v>96</v>
      </c>
      <c r="J7" s="783" t="s">
        <v>96</v>
      </c>
      <c r="K7" s="783" t="s">
        <v>96</v>
      </c>
      <c r="L7" s="783" t="s">
        <v>96</v>
      </c>
      <c r="M7" s="774">
        <v>1</v>
      </c>
      <c r="N7" s="774">
        <v>1</v>
      </c>
      <c r="O7" s="774">
        <v>1</v>
      </c>
      <c r="P7" s="783" t="s">
        <v>93</v>
      </c>
      <c r="Q7" s="783" t="s">
        <v>93</v>
      </c>
      <c r="R7" s="783" t="s">
        <v>93</v>
      </c>
      <c r="S7" s="774">
        <v>1</v>
      </c>
      <c r="T7" s="783" t="s">
        <v>96</v>
      </c>
      <c r="U7" s="774">
        <v>2</v>
      </c>
      <c r="V7" s="774">
        <v>1</v>
      </c>
      <c r="W7" s="774" t="s">
        <v>103</v>
      </c>
      <c r="X7" s="784">
        <v>1</v>
      </c>
      <c r="Y7" s="785"/>
      <c r="Z7" s="785"/>
      <c r="AA7" s="786">
        <v>1</v>
      </c>
      <c r="AB7" s="769">
        <f t="shared" ref="AB7:AB27" si="2">AB6+1</f>
        <v>3</v>
      </c>
      <c r="AC7" s="1659" t="s">
        <v>645</v>
      </c>
      <c r="AD7" s="554" t="s">
        <v>254</v>
      </c>
      <c r="AE7" s="575">
        <f t="shared" ref="AE7:AE27" si="3">AE6+1</f>
        <v>3</v>
      </c>
      <c r="AF7" s="1249" t="s">
        <v>2083</v>
      </c>
      <c r="AG7" s="575" t="s">
        <v>349</v>
      </c>
      <c r="AH7" s="579"/>
      <c r="AI7" s="760" t="s">
        <v>2120</v>
      </c>
      <c r="AJ7" s="1663">
        <f t="shared" ref="AJ7:AJ27" si="4">AJ6+1</f>
        <v>3</v>
      </c>
      <c r="AK7" s="1672" t="s">
        <v>255</v>
      </c>
      <c r="AL7" s="1667" t="s">
        <v>256</v>
      </c>
      <c r="AM7" s="815" t="s">
        <v>257</v>
      </c>
      <c r="AN7" s="816" t="s">
        <v>258</v>
      </c>
      <c r="AQ7" t="s">
        <v>377</v>
      </c>
      <c r="AR7" s="1619" t="s">
        <v>2150</v>
      </c>
      <c r="AS7" s="1635" t="s">
        <v>846</v>
      </c>
      <c r="AT7" s="1635" t="s">
        <v>847</v>
      </c>
      <c r="AU7" s="552" t="s">
        <v>1787</v>
      </c>
      <c r="AV7" s="552" t="s">
        <v>364</v>
      </c>
    </row>
    <row r="8" spans="1:53" ht="24.75" customHeight="1" thickTop="1" thickBot="1">
      <c r="A8" s="765">
        <f t="shared" si="1"/>
        <v>4</v>
      </c>
      <c r="B8" s="783" t="s">
        <v>95</v>
      </c>
      <c r="C8" s="783" t="s">
        <v>95</v>
      </c>
      <c r="D8" s="783" t="s">
        <v>95</v>
      </c>
      <c r="E8" s="783" t="s">
        <v>95</v>
      </c>
      <c r="F8" s="783" t="s">
        <v>95</v>
      </c>
      <c r="G8" s="783" t="s">
        <v>95</v>
      </c>
      <c r="H8" s="783" t="s">
        <v>95</v>
      </c>
      <c r="I8" s="783" t="s">
        <v>95</v>
      </c>
      <c r="J8" s="783" t="s">
        <v>95</v>
      </c>
      <c r="K8" s="783" t="s">
        <v>95</v>
      </c>
      <c r="L8" s="783" t="s">
        <v>95</v>
      </c>
      <c r="M8" s="783" t="s">
        <v>95</v>
      </c>
      <c r="N8" s="783" t="s">
        <v>95</v>
      </c>
      <c r="O8" s="783" t="s">
        <v>95</v>
      </c>
      <c r="P8" s="783" t="s">
        <v>93</v>
      </c>
      <c r="Q8" s="783" t="s">
        <v>93</v>
      </c>
      <c r="R8" s="783" t="s">
        <v>93</v>
      </c>
      <c r="S8" s="783" t="s">
        <v>95</v>
      </c>
      <c r="T8" s="783" t="s">
        <v>95</v>
      </c>
      <c r="U8" s="783" t="s">
        <v>95</v>
      </c>
      <c r="V8" s="783" t="s">
        <v>95</v>
      </c>
      <c r="W8" s="774" t="s">
        <v>103</v>
      </c>
      <c r="X8" s="787" t="s">
        <v>95</v>
      </c>
      <c r="Y8" s="785"/>
      <c r="Z8" s="785"/>
      <c r="AA8" s="788" t="s">
        <v>95</v>
      </c>
      <c r="AB8" s="769">
        <f t="shared" si="2"/>
        <v>4</v>
      </c>
      <c r="AC8" s="1659" t="s">
        <v>408</v>
      </c>
      <c r="AD8" s="554" t="s">
        <v>259</v>
      </c>
      <c r="AE8" s="607">
        <f t="shared" si="3"/>
        <v>4</v>
      </c>
      <c r="AF8" s="1250" t="s">
        <v>2082</v>
      </c>
      <c r="AG8" s="607" t="s">
        <v>253</v>
      </c>
      <c r="AH8" s="579"/>
      <c r="AI8" s="1638" t="s">
        <v>2154</v>
      </c>
      <c r="AJ8" s="1663">
        <f t="shared" si="4"/>
        <v>4</v>
      </c>
      <c r="AK8" s="1672" t="s">
        <v>260</v>
      </c>
      <c r="AL8" s="1667" t="s">
        <v>261</v>
      </c>
      <c r="AM8" s="815" t="s">
        <v>262</v>
      </c>
      <c r="AN8" s="817" t="s">
        <v>263</v>
      </c>
      <c r="AQ8" t="s">
        <v>375</v>
      </c>
      <c r="AR8" s="267"/>
      <c r="AS8" s="35"/>
      <c r="AT8" s="35"/>
    </row>
    <row r="9" spans="1:53" ht="24.75" customHeight="1" thickTop="1" thickBot="1">
      <c r="A9" s="765">
        <f t="shared" si="1"/>
        <v>5</v>
      </c>
      <c r="B9" s="779">
        <v>2</v>
      </c>
      <c r="C9" s="779">
        <v>2</v>
      </c>
      <c r="D9" s="774">
        <v>3</v>
      </c>
      <c r="E9" s="774">
        <v>5</v>
      </c>
      <c r="F9" s="508">
        <v>1</v>
      </c>
      <c r="G9" s="2164">
        <v>3</v>
      </c>
      <c r="H9" s="773">
        <v>2</v>
      </c>
      <c r="I9" s="773">
        <v>2</v>
      </c>
      <c r="J9" s="779">
        <v>2</v>
      </c>
      <c r="K9" s="2164">
        <v>3</v>
      </c>
      <c r="L9" s="518">
        <v>4</v>
      </c>
      <c r="M9" s="2164">
        <v>3</v>
      </c>
      <c r="N9" s="2164">
        <v>3</v>
      </c>
      <c r="O9" s="508">
        <v>2</v>
      </c>
      <c r="P9" s="775" t="s">
        <v>93</v>
      </c>
      <c r="Q9" s="775" t="s">
        <v>93</v>
      </c>
      <c r="R9" s="775" t="s">
        <v>93</v>
      </c>
      <c r="S9" s="508">
        <v>1</v>
      </c>
      <c r="T9" s="518">
        <v>4</v>
      </c>
      <c r="U9" s="774">
        <v>5</v>
      </c>
      <c r="V9" s="774">
        <v>2</v>
      </c>
      <c r="W9" s="776" t="s">
        <v>103</v>
      </c>
      <c r="X9" s="777">
        <v>3</v>
      </c>
      <c r="Y9" s="778"/>
      <c r="Z9" s="778"/>
      <c r="AA9" s="2166">
        <v>3</v>
      </c>
      <c r="AB9" s="769">
        <f t="shared" si="2"/>
        <v>5</v>
      </c>
      <c r="AC9" s="1659" t="s">
        <v>646</v>
      </c>
      <c r="AD9" s="554" t="s">
        <v>265</v>
      </c>
      <c r="AE9" s="604">
        <f t="shared" si="3"/>
        <v>5</v>
      </c>
      <c r="AF9" s="1251" t="s">
        <v>2038</v>
      </c>
      <c r="AG9" s="604" t="s">
        <v>239</v>
      </c>
      <c r="AH9" s="1255" t="s">
        <v>1764</v>
      </c>
      <c r="AI9" s="580" t="s">
        <v>284</v>
      </c>
      <c r="AJ9" s="1663">
        <f t="shared" si="4"/>
        <v>5</v>
      </c>
      <c r="AK9" s="1672" t="s">
        <v>266</v>
      </c>
      <c r="AL9" s="1667" t="s">
        <v>267</v>
      </c>
      <c r="AM9" s="815" t="s">
        <v>268</v>
      </c>
      <c r="AN9" s="817" t="s">
        <v>269</v>
      </c>
      <c r="AQ9" t="s">
        <v>376</v>
      </c>
      <c r="AR9" s="1621" t="s">
        <v>236</v>
      </c>
      <c r="AS9" s="1635" t="s">
        <v>848</v>
      </c>
      <c r="AT9" s="1635" t="s">
        <v>849</v>
      </c>
      <c r="AU9" s="475" t="s">
        <v>360</v>
      </c>
      <c r="AV9" s="548" t="s">
        <v>365</v>
      </c>
    </row>
    <row r="10" spans="1:53" ht="24.75" customHeight="1" thickTop="1" thickBot="1">
      <c r="A10" s="765">
        <f t="shared" si="1"/>
        <v>6</v>
      </c>
      <c r="B10" s="779">
        <v>2</v>
      </c>
      <c r="C10" s="779">
        <v>2</v>
      </c>
      <c r="D10" s="774">
        <v>4</v>
      </c>
      <c r="E10" s="774">
        <v>3</v>
      </c>
      <c r="F10" s="779">
        <v>1</v>
      </c>
      <c r="G10" s="508">
        <v>1</v>
      </c>
      <c r="H10" s="508">
        <v>1</v>
      </c>
      <c r="I10" s="508">
        <v>1</v>
      </c>
      <c r="J10" s="779">
        <v>2</v>
      </c>
      <c r="K10" s="508">
        <v>2</v>
      </c>
      <c r="L10" s="508">
        <v>2</v>
      </c>
      <c r="M10" s="773">
        <v>2</v>
      </c>
      <c r="N10" s="508">
        <v>2</v>
      </c>
      <c r="O10" s="508">
        <v>2</v>
      </c>
      <c r="P10" s="780" t="s">
        <v>93</v>
      </c>
      <c r="Q10" s="781" t="s">
        <v>93</v>
      </c>
      <c r="R10" s="780" t="s">
        <v>93</v>
      </c>
      <c r="S10" s="508">
        <v>2</v>
      </c>
      <c r="T10" s="779">
        <v>2</v>
      </c>
      <c r="U10" s="774">
        <v>7</v>
      </c>
      <c r="V10" s="774">
        <v>3</v>
      </c>
      <c r="W10" s="776" t="s">
        <v>103</v>
      </c>
      <c r="X10" s="777">
        <v>2</v>
      </c>
      <c r="Y10" s="778"/>
      <c r="Z10" s="778"/>
      <c r="AA10" s="508">
        <v>2</v>
      </c>
      <c r="AB10" s="769">
        <f t="shared" si="2"/>
        <v>6</v>
      </c>
      <c r="AC10" s="1659" t="s">
        <v>647</v>
      </c>
      <c r="AD10" s="554" t="s">
        <v>270</v>
      </c>
      <c r="AE10" s="604">
        <f t="shared" si="3"/>
        <v>6</v>
      </c>
      <c r="AF10" s="1251" t="s">
        <v>264</v>
      </c>
      <c r="AG10" s="604" t="s">
        <v>239</v>
      </c>
      <c r="AH10" s="1255"/>
      <c r="AI10" s="576" t="s">
        <v>246</v>
      </c>
      <c r="AJ10" s="1663">
        <f t="shared" si="4"/>
        <v>6</v>
      </c>
      <c r="AK10" s="1672" t="s">
        <v>271</v>
      </c>
      <c r="AL10" s="1667" t="s">
        <v>272</v>
      </c>
      <c r="AM10" s="815" t="s">
        <v>841</v>
      </c>
      <c r="AN10" s="817" t="s">
        <v>273</v>
      </c>
      <c r="AQ10" t="s">
        <v>378</v>
      </c>
      <c r="AR10" s="1622"/>
      <c r="AS10" s="35"/>
      <c r="AT10" s="35"/>
    </row>
    <row r="11" spans="1:53" ht="24.75" customHeight="1" thickTop="1" thickBot="1">
      <c r="A11" s="765">
        <f t="shared" si="1"/>
        <v>7</v>
      </c>
      <c r="B11" s="508">
        <v>1</v>
      </c>
      <c r="C11" s="779">
        <v>1</v>
      </c>
      <c r="D11" s="774">
        <v>1</v>
      </c>
      <c r="E11" s="774">
        <v>1</v>
      </c>
      <c r="F11" s="779">
        <v>1</v>
      </c>
      <c r="G11" s="508">
        <v>1</v>
      </c>
      <c r="H11" s="774" t="s">
        <v>93</v>
      </c>
      <c r="I11" s="774" t="s">
        <v>93</v>
      </c>
      <c r="J11" s="508">
        <v>1</v>
      </c>
      <c r="K11" s="508">
        <v>1</v>
      </c>
      <c r="L11" s="779">
        <v>2</v>
      </c>
      <c r="M11" s="508">
        <v>1</v>
      </c>
      <c r="N11" s="508">
        <v>2</v>
      </c>
      <c r="O11" s="508">
        <v>2</v>
      </c>
      <c r="P11" s="775" t="s">
        <v>93</v>
      </c>
      <c r="Q11" s="775" t="s">
        <v>93</v>
      </c>
      <c r="R11" s="775" t="s">
        <v>93</v>
      </c>
      <c r="S11" s="508">
        <v>0</v>
      </c>
      <c r="T11" s="508">
        <v>1</v>
      </c>
      <c r="U11" s="774">
        <v>1</v>
      </c>
      <c r="V11" s="774">
        <v>1</v>
      </c>
      <c r="W11" s="776" t="s">
        <v>103</v>
      </c>
      <c r="X11" s="777"/>
      <c r="Y11" s="778"/>
      <c r="Z11" s="778"/>
      <c r="AA11" s="790">
        <v>2</v>
      </c>
      <c r="AB11" s="769">
        <f t="shared" si="2"/>
        <v>7</v>
      </c>
      <c r="AC11" s="1659" t="s">
        <v>648</v>
      </c>
      <c r="AD11" s="554" t="s">
        <v>274</v>
      </c>
      <c r="AE11" s="604">
        <f t="shared" si="3"/>
        <v>7</v>
      </c>
      <c r="AF11" s="1251" t="s">
        <v>796</v>
      </c>
      <c r="AG11" s="604" t="s">
        <v>239</v>
      </c>
      <c r="AH11" s="1256" t="s">
        <v>2080</v>
      </c>
      <c r="AI11" s="578" t="s">
        <v>93</v>
      </c>
      <c r="AJ11" s="1663">
        <f t="shared" si="4"/>
        <v>7</v>
      </c>
      <c r="AK11" s="1672" t="s">
        <v>275</v>
      </c>
      <c r="AL11" s="1667" t="s">
        <v>276</v>
      </c>
      <c r="AM11" s="815" t="s">
        <v>277</v>
      </c>
      <c r="AN11" s="818" t="s">
        <v>278</v>
      </c>
      <c r="AR11" s="1620" t="s">
        <v>237</v>
      </c>
      <c r="AS11" s="1635" t="s">
        <v>850</v>
      </c>
      <c r="AT11" s="1635" t="s">
        <v>851</v>
      </c>
      <c r="AU11" s="265" t="s">
        <v>361</v>
      </c>
      <c r="AV11" s="755" t="s">
        <v>366</v>
      </c>
    </row>
    <row r="12" spans="1:53" ht="24.75" customHeight="1" thickTop="1" thickBot="1">
      <c r="A12" s="765">
        <f t="shared" si="1"/>
        <v>8</v>
      </c>
      <c r="B12" s="508">
        <v>1</v>
      </c>
      <c r="C12" s="508">
        <v>1</v>
      </c>
      <c r="D12" s="774">
        <v>0</v>
      </c>
      <c r="E12" s="774">
        <v>0</v>
      </c>
      <c r="F12" s="508">
        <v>1</v>
      </c>
      <c r="G12" s="508">
        <v>1</v>
      </c>
      <c r="H12" s="774" t="s">
        <v>93</v>
      </c>
      <c r="I12" s="774" t="s">
        <v>93</v>
      </c>
      <c r="J12" s="508">
        <v>1</v>
      </c>
      <c r="K12" s="508">
        <v>1</v>
      </c>
      <c r="L12" s="779">
        <v>2</v>
      </c>
      <c r="M12" s="508">
        <v>1</v>
      </c>
      <c r="N12" s="508">
        <v>1</v>
      </c>
      <c r="O12" s="508">
        <v>3</v>
      </c>
      <c r="P12" s="780" t="s">
        <v>93</v>
      </c>
      <c r="Q12" s="781" t="s">
        <v>93</v>
      </c>
      <c r="R12" s="780" t="s">
        <v>93</v>
      </c>
      <c r="S12" s="508">
        <v>0</v>
      </c>
      <c r="T12" s="508">
        <v>1</v>
      </c>
      <c r="U12" s="774">
        <v>3</v>
      </c>
      <c r="V12" s="774">
        <v>1</v>
      </c>
      <c r="W12" s="776" t="s">
        <v>103</v>
      </c>
      <c r="X12" s="777"/>
      <c r="Y12" s="778"/>
      <c r="Z12" s="778"/>
      <c r="AA12" s="790">
        <v>2</v>
      </c>
      <c r="AB12" s="769">
        <f t="shared" si="2"/>
        <v>8</v>
      </c>
      <c r="AC12" s="1659" t="s">
        <v>649</v>
      </c>
      <c r="AD12" s="554" t="s">
        <v>279</v>
      </c>
      <c r="AE12" s="604">
        <f t="shared" si="3"/>
        <v>8</v>
      </c>
      <c r="AF12" s="1251" t="s">
        <v>796</v>
      </c>
      <c r="AG12" s="606" t="s">
        <v>239</v>
      </c>
      <c r="AH12" s="1256" t="s">
        <v>2080</v>
      </c>
      <c r="AI12" s="578" t="s">
        <v>93</v>
      </c>
      <c r="AJ12" s="1663">
        <f t="shared" si="4"/>
        <v>8</v>
      </c>
      <c r="AK12" s="1672" t="s">
        <v>280</v>
      </c>
      <c r="AL12" s="1667" t="s">
        <v>281</v>
      </c>
      <c r="AM12" s="815" t="s">
        <v>282</v>
      </c>
      <c r="AN12" s="818" t="s">
        <v>283</v>
      </c>
      <c r="AQ12" t="s">
        <v>379</v>
      </c>
      <c r="AR12" s="1622"/>
      <c r="AS12" s="35"/>
      <c r="AT12" s="35"/>
    </row>
    <row r="13" spans="1:53" ht="24.75" customHeight="1" thickTop="1" thickBot="1">
      <c r="A13" s="765">
        <f t="shared" si="1"/>
        <v>9</v>
      </c>
      <c r="B13" s="772">
        <v>3</v>
      </c>
      <c r="C13" s="513">
        <v>4</v>
      </c>
      <c r="D13" s="774">
        <v>2</v>
      </c>
      <c r="E13" s="774">
        <v>1</v>
      </c>
      <c r="F13" s="513">
        <v>4</v>
      </c>
      <c r="G13" s="513">
        <v>4</v>
      </c>
      <c r="H13" s="508">
        <v>2</v>
      </c>
      <c r="I13" s="773">
        <v>2</v>
      </c>
      <c r="J13" s="772">
        <v>5</v>
      </c>
      <c r="K13" s="772">
        <v>3</v>
      </c>
      <c r="L13" s="779">
        <v>2</v>
      </c>
      <c r="M13" s="772">
        <v>3</v>
      </c>
      <c r="N13" s="779">
        <v>2</v>
      </c>
      <c r="O13" s="508">
        <v>2</v>
      </c>
      <c r="P13" s="775" t="s">
        <v>93</v>
      </c>
      <c r="Q13" s="775" t="s">
        <v>93</v>
      </c>
      <c r="R13" s="775" t="s">
        <v>93</v>
      </c>
      <c r="S13" s="508">
        <v>2</v>
      </c>
      <c r="T13" s="508">
        <v>2</v>
      </c>
      <c r="U13" s="774">
        <v>6</v>
      </c>
      <c r="V13" s="774">
        <v>2</v>
      </c>
      <c r="W13" s="776" t="s">
        <v>103</v>
      </c>
      <c r="X13" s="777">
        <v>1</v>
      </c>
      <c r="Y13" s="778"/>
      <c r="Z13" s="778"/>
      <c r="AA13" s="772">
        <v>4</v>
      </c>
      <c r="AB13" s="769">
        <f t="shared" si="2"/>
        <v>9</v>
      </c>
      <c r="AC13" s="1659" t="s">
        <v>650</v>
      </c>
      <c r="AD13" s="554" t="s">
        <v>285</v>
      </c>
      <c r="AE13" s="604">
        <f t="shared" si="3"/>
        <v>9</v>
      </c>
      <c r="AF13" s="1248" t="s">
        <v>1754</v>
      </c>
      <c r="AG13" s="604" t="s">
        <v>239</v>
      </c>
      <c r="AH13" s="741"/>
      <c r="AI13" s="580" t="s">
        <v>284</v>
      </c>
      <c r="AJ13" s="1663">
        <f t="shared" si="4"/>
        <v>9</v>
      </c>
      <c r="AK13" s="1672" t="s">
        <v>286</v>
      </c>
      <c r="AL13" s="1667" t="s">
        <v>287</v>
      </c>
      <c r="AM13" s="815" t="s">
        <v>288</v>
      </c>
      <c r="AN13" s="818" t="s">
        <v>289</v>
      </c>
      <c r="AQ13" t="s">
        <v>380</v>
      </c>
      <c r="AR13" s="1623" t="s">
        <v>209</v>
      </c>
      <c r="AS13" s="1635" t="s">
        <v>852</v>
      </c>
      <c r="AT13" s="1635" t="s">
        <v>853</v>
      </c>
      <c r="AU13" s="815" t="s">
        <v>362</v>
      </c>
      <c r="AV13" s="815" t="s">
        <v>367</v>
      </c>
    </row>
    <row r="14" spans="1:53" ht="24.75" customHeight="1" thickTop="1" thickBot="1">
      <c r="A14" s="765">
        <f t="shared" si="1"/>
        <v>10</v>
      </c>
      <c r="B14" s="779">
        <v>3</v>
      </c>
      <c r="C14" s="779">
        <v>2</v>
      </c>
      <c r="D14" s="774">
        <v>4</v>
      </c>
      <c r="E14" s="774">
        <v>4</v>
      </c>
      <c r="F14" s="779">
        <v>2</v>
      </c>
      <c r="G14" s="508">
        <v>2</v>
      </c>
      <c r="H14" s="508">
        <v>1</v>
      </c>
      <c r="I14" s="508">
        <v>1</v>
      </c>
      <c r="J14" s="772">
        <v>3</v>
      </c>
      <c r="K14" s="508">
        <v>2</v>
      </c>
      <c r="L14" s="779">
        <v>2</v>
      </c>
      <c r="M14" s="513">
        <v>4</v>
      </c>
      <c r="N14" s="513">
        <v>4</v>
      </c>
      <c r="O14" s="508">
        <v>3</v>
      </c>
      <c r="P14" s="780" t="s">
        <v>93</v>
      </c>
      <c r="Q14" s="781" t="s">
        <v>93</v>
      </c>
      <c r="R14" s="780" t="s">
        <v>93</v>
      </c>
      <c r="S14" s="508">
        <v>2</v>
      </c>
      <c r="T14" s="779">
        <v>2</v>
      </c>
      <c r="U14" s="774">
        <v>6</v>
      </c>
      <c r="V14" s="774">
        <v>2</v>
      </c>
      <c r="W14" s="776" t="s">
        <v>103</v>
      </c>
      <c r="X14" s="777">
        <v>1</v>
      </c>
      <c r="Y14" s="778"/>
      <c r="Z14" s="778"/>
      <c r="AA14" s="782">
        <v>2</v>
      </c>
      <c r="AB14" s="769">
        <f t="shared" si="2"/>
        <v>10</v>
      </c>
      <c r="AC14" s="1659" t="s">
        <v>651</v>
      </c>
      <c r="AD14" s="554" t="s">
        <v>290</v>
      </c>
      <c r="AE14" s="605">
        <f t="shared" si="3"/>
        <v>10</v>
      </c>
      <c r="AF14" s="1252" t="s">
        <v>1755</v>
      </c>
      <c r="AG14" s="605" t="s">
        <v>1273</v>
      </c>
      <c r="AH14" s="742"/>
      <c r="AI14" s="577" t="s">
        <v>240</v>
      </c>
      <c r="AJ14" s="1663">
        <f t="shared" si="4"/>
        <v>10</v>
      </c>
      <c r="AK14" s="1672" t="s">
        <v>291</v>
      </c>
      <c r="AL14" s="1667" t="s">
        <v>292</v>
      </c>
      <c r="AM14" s="815" t="s">
        <v>293</v>
      </c>
      <c r="AN14" s="819" t="s">
        <v>294</v>
      </c>
      <c r="AQ14" s="44"/>
      <c r="AR14" s="1622"/>
      <c r="AS14" s="35"/>
      <c r="AT14" s="35"/>
    </row>
    <row r="15" spans="1:53" ht="24.75" customHeight="1" thickTop="1" thickBot="1">
      <c r="A15" s="765">
        <f t="shared" si="1"/>
        <v>11</v>
      </c>
      <c r="B15" s="779">
        <v>2</v>
      </c>
      <c r="C15" s="779">
        <v>2</v>
      </c>
      <c r="D15" s="774">
        <v>3</v>
      </c>
      <c r="E15" s="774">
        <v>3</v>
      </c>
      <c r="F15" s="779">
        <v>3</v>
      </c>
      <c r="G15" s="508">
        <v>2</v>
      </c>
      <c r="H15" s="513">
        <v>3</v>
      </c>
      <c r="I15" s="513">
        <v>3</v>
      </c>
      <c r="J15" s="773">
        <v>4</v>
      </c>
      <c r="K15" s="2164">
        <v>3</v>
      </c>
      <c r="L15" s="772">
        <v>3</v>
      </c>
      <c r="M15" s="508">
        <v>2</v>
      </c>
      <c r="N15" s="772">
        <v>3</v>
      </c>
      <c r="O15" s="513">
        <v>4</v>
      </c>
      <c r="P15" s="775" t="s">
        <v>93</v>
      </c>
      <c r="Q15" s="775" t="s">
        <v>93</v>
      </c>
      <c r="R15" s="775" t="s">
        <v>93</v>
      </c>
      <c r="S15" s="508">
        <v>2</v>
      </c>
      <c r="T15" s="791">
        <v>3</v>
      </c>
      <c r="U15" s="774">
        <v>6</v>
      </c>
      <c r="V15" s="774">
        <v>2</v>
      </c>
      <c r="W15" s="776" t="s">
        <v>103</v>
      </c>
      <c r="X15" s="777">
        <v>1</v>
      </c>
      <c r="Y15" s="778"/>
      <c r="Z15" s="778"/>
      <c r="AA15" s="1680">
        <v>3</v>
      </c>
      <c r="AB15" s="769">
        <f t="shared" si="2"/>
        <v>11</v>
      </c>
      <c r="AC15" s="1636" t="s">
        <v>652</v>
      </c>
      <c r="AD15" s="554" t="s">
        <v>295</v>
      </c>
      <c r="AE15" s="605">
        <f t="shared" si="3"/>
        <v>11</v>
      </c>
      <c r="AF15" s="1252" t="s">
        <v>1755</v>
      </c>
      <c r="AG15" s="605" t="s">
        <v>1273</v>
      </c>
      <c r="AH15" s="742"/>
      <c r="AI15" s="580" t="s">
        <v>284</v>
      </c>
      <c r="AJ15" s="1663">
        <f t="shared" si="4"/>
        <v>11</v>
      </c>
      <c r="AK15" s="1672" t="s">
        <v>1285</v>
      </c>
      <c r="AL15" s="1667" t="s">
        <v>296</v>
      </c>
      <c r="AM15" s="815" t="s">
        <v>297</v>
      </c>
      <c r="AN15" s="819" t="s">
        <v>298</v>
      </c>
      <c r="AQ15" t="s">
        <v>381</v>
      </c>
      <c r="AR15" s="1624" t="s">
        <v>238</v>
      </c>
      <c r="AS15" s="1635" t="s">
        <v>854</v>
      </c>
      <c r="AT15" s="1635" t="s">
        <v>855</v>
      </c>
      <c r="AU15" s="823" t="s">
        <v>363</v>
      </c>
      <c r="AV15" s="823" t="s">
        <v>368</v>
      </c>
    </row>
    <row r="16" spans="1:53" ht="24.75" customHeight="1" thickTop="1" thickBot="1">
      <c r="A16" s="766">
        <f t="shared" si="1"/>
        <v>12</v>
      </c>
      <c r="B16" s="779">
        <v>1</v>
      </c>
      <c r="C16" s="508">
        <v>1</v>
      </c>
      <c r="D16" s="774">
        <v>3</v>
      </c>
      <c r="E16" s="774">
        <v>3</v>
      </c>
      <c r="F16" s="779">
        <v>1</v>
      </c>
      <c r="G16" s="779">
        <v>1</v>
      </c>
      <c r="H16" s="508">
        <v>1</v>
      </c>
      <c r="I16" s="508">
        <v>1</v>
      </c>
      <c r="J16" s="772">
        <v>3</v>
      </c>
      <c r="K16" s="779">
        <v>2</v>
      </c>
      <c r="L16" s="508">
        <v>2</v>
      </c>
      <c r="M16" s="508">
        <v>1</v>
      </c>
      <c r="N16" s="773">
        <v>2</v>
      </c>
      <c r="O16" s="508">
        <v>3</v>
      </c>
      <c r="P16" s="780" t="s">
        <v>93</v>
      </c>
      <c r="Q16" s="781" t="s">
        <v>93</v>
      </c>
      <c r="R16" s="780" t="s">
        <v>93</v>
      </c>
      <c r="S16" s="508">
        <v>1</v>
      </c>
      <c r="T16" s="508">
        <v>2</v>
      </c>
      <c r="U16" s="774">
        <v>6</v>
      </c>
      <c r="V16" s="774">
        <v>2</v>
      </c>
      <c r="W16" s="776" t="s">
        <v>103</v>
      </c>
      <c r="X16" s="777">
        <v>2</v>
      </c>
      <c r="Y16" s="778"/>
      <c r="Z16" s="778"/>
      <c r="AA16" s="782">
        <v>2</v>
      </c>
      <c r="AB16" s="1641">
        <f t="shared" si="2"/>
        <v>12</v>
      </c>
      <c r="AC16" s="1659" t="s">
        <v>653</v>
      </c>
      <c r="AD16" s="554" t="s">
        <v>299</v>
      </c>
      <c r="AE16" s="605">
        <f t="shared" si="3"/>
        <v>12</v>
      </c>
      <c r="AF16" s="1251" t="s">
        <v>796</v>
      </c>
      <c r="AG16" s="605" t="s">
        <v>1273</v>
      </c>
      <c r="AH16" s="749" t="s">
        <v>1757</v>
      </c>
      <c r="AI16" s="577" t="s">
        <v>240</v>
      </c>
      <c r="AJ16" s="1663">
        <f t="shared" si="4"/>
        <v>12</v>
      </c>
      <c r="AK16" s="1672" t="s">
        <v>300</v>
      </c>
      <c r="AL16" s="1667" t="s">
        <v>301</v>
      </c>
      <c r="AM16" s="815" t="s">
        <v>302</v>
      </c>
      <c r="AN16" s="819" t="s">
        <v>303</v>
      </c>
      <c r="AQ16" s="51" t="s">
        <v>382</v>
      </c>
    </row>
    <row r="17" spans="1:44" ht="24.75" customHeight="1" thickTop="1" thickBot="1">
      <c r="A17" s="1616">
        <f t="shared" si="1"/>
        <v>13</v>
      </c>
      <c r="B17" s="779">
        <v>1</v>
      </c>
      <c r="C17" s="773">
        <v>2</v>
      </c>
      <c r="D17" s="774">
        <v>3</v>
      </c>
      <c r="E17" s="774">
        <v>2</v>
      </c>
      <c r="F17" s="779">
        <v>2</v>
      </c>
      <c r="G17" s="508">
        <v>2</v>
      </c>
      <c r="H17" s="508">
        <v>1</v>
      </c>
      <c r="I17" s="773">
        <v>2</v>
      </c>
      <c r="J17" s="789">
        <v>4</v>
      </c>
      <c r="K17" s="779">
        <v>2</v>
      </c>
      <c r="L17" s="772">
        <v>3</v>
      </c>
      <c r="M17" s="779">
        <v>1</v>
      </c>
      <c r="N17" s="508">
        <v>2</v>
      </c>
      <c r="O17" s="508">
        <v>2</v>
      </c>
      <c r="P17" s="775" t="s">
        <v>93</v>
      </c>
      <c r="Q17" s="775" t="s">
        <v>93</v>
      </c>
      <c r="R17" s="775" t="s">
        <v>93</v>
      </c>
      <c r="S17" s="508">
        <v>1</v>
      </c>
      <c r="T17" s="508">
        <v>2</v>
      </c>
      <c r="U17" s="774">
        <v>6</v>
      </c>
      <c r="V17" s="774">
        <v>3</v>
      </c>
      <c r="W17" s="776" t="s">
        <v>103</v>
      </c>
      <c r="X17" s="792">
        <v>2</v>
      </c>
      <c r="Y17" s="778"/>
      <c r="Z17" s="778"/>
      <c r="AA17" s="2166">
        <v>3</v>
      </c>
      <c r="AB17" s="1641">
        <f t="shared" si="2"/>
        <v>13</v>
      </c>
      <c r="AC17" s="1659" t="s">
        <v>654</v>
      </c>
      <c r="AD17" s="554" t="s">
        <v>304</v>
      </c>
      <c r="AE17" s="605">
        <f t="shared" si="3"/>
        <v>13</v>
      </c>
      <c r="AF17" s="1251" t="s">
        <v>264</v>
      </c>
      <c r="AG17" s="605" t="s">
        <v>1273</v>
      </c>
      <c r="AH17" s="749" t="s">
        <v>1757</v>
      </c>
      <c r="AI17" s="580" t="s">
        <v>284</v>
      </c>
      <c r="AJ17" s="1663">
        <f t="shared" si="4"/>
        <v>13</v>
      </c>
      <c r="AK17" s="1672" t="s">
        <v>305</v>
      </c>
      <c r="AL17" s="1667" t="s">
        <v>306</v>
      </c>
      <c r="AM17" s="815" t="s">
        <v>307</v>
      </c>
      <c r="AN17" s="820" t="s">
        <v>308</v>
      </c>
      <c r="AQ17" s="51"/>
      <c r="AR17" s="218"/>
    </row>
    <row r="18" spans="1:44" ht="24.75" customHeight="1" thickTop="1" thickBot="1">
      <c r="A18" s="765">
        <f t="shared" si="1"/>
        <v>14</v>
      </c>
      <c r="B18" s="508">
        <v>1</v>
      </c>
      <c r="C18" s="508">
        <v>1</v>
      </c>
      <c r="D18" s="774">
        <v>2</v>
      </c>
      <c r="E18" s="774">
        <v>2</v>
      </c>
      <c r="F18" s="508">
        <v>1</v>
      </c>
      <c r="G18" s="508">
        <v>1</v>
      </c>
      <c r="H18" s="508">
        <v>1</v>
      </c>
      <c r="I18" s="508">
        <v>1</v>
      </c>
      <c r="J18" s="508">
        <v>1</v>
      </c>
      <c r="K18" s="508">
        <v>1</v>
      </c>
      <c r="L18" s="508">
        <v>1</v>
      </c>
      <c r="M18" s="508">
        <v>1</v>
      </c>
      <c r="N18" s="508">
        <v>1</v>
      </c>
      <c r="O18" s="792">
        <v>1</v>
      </c>
      <c r="P18" s="781" t="s">
        <v>93</v>
      </c>
      <c r="Q18" s="781" t="s">
        <v>93</v>
      </c>
      <c r="R18" s="781" t="s">
        <v>93</v>
      </c>
      <c r="S18" s="508">
        <v>1</v>
      </c>
      <c r="T18" s="508">
        <v>1</v>
      </c>
      <c r="U18" s="774">
        <v>2</v>
      </c>
      <c r="V18" s="774">
        <v>1</v>
      </c>
      <c r="W18" s="508" t="s">
        <v>103</v>
      </c>
      <c r="X18" s="792" t="s">
        <v>94</v>
      </c>
      <c r="Y18" s="778"/>
      <c r="Z18" s="778"/>
      <c r="AA18" s="793">
        <v>1</v>
      </c>
      <c r="AB18" s="769">
        <f t="shared" si="2"/>
        <v>14</v>
      </c>
      <c r="AC18" s="1659" t="s">
        <v>655</v>
      </c>
      <c r="AD18" s="554" t="s">
        <v>309</v>
      </c>
      <c r="AE18" s="607">
        <f t="shared" si="3"/>
        <v>14</v>
      </c>
      <c r="AF18" s="1250" t="s">
        <v>252</v>
      </c>
      <c r="AG18" s="607" t="s">
        <v>253</v>
      </c>
      <c r="AH18" s="741"/>
      <c r="AI18" s="1637" t="s">
        <v>2119</v>
      </c>
      <c r="AJ18" s="1663">
        <f t="shared" si="4"/>
        <v>14</v>
      </c>
      <c r="AK18" s="1672" t="s">
        <v>310</v>
      </c>
      <c r="AL18" s="1667" t="s">
        <v>311</v>
      </c>
      <c r="AM18" s="815" t="s">
        <v>312</v>
      </c>
      <c r="AN18" s="820" t="s">
        <v>313</v>
      </c>
      <c r="AQ18" s="51" t="s">
        <v>383</v>
      </c>
    </row>
    <row r="19" spans="1:44" ht="24.75" customHeight="1" thickTop="1" thickBot="1">
      <c r="A19" s="766">
        <f t="shared" si="1"/>
        <v>15</v>
      </c>
      <c r="B19" s="794" t="s">
        <v>107</v>
      </c>
      <c r="C19" s="795" t="s">
        <v>107</v>
      </c>
      <c r="D19" s="796" t="s">
        <v>105</v>
      </c>
      <c r="E19" s="796" t="s">
        <v>106</v>
      </c>
      <c r="F19" s="795" t="s">
        <v>108</v>
      </c>
      <c r="G19" s="795" t="s">
        <v>108</v>
      </c>
      <c r="H19" s="795" t="s">
        <v>94</v>
      </c>
      <c r="I19" s="795" t="s">
        <v>94</v>
      </c>
      <c r="J19" s="795" t="s">
        <v>108</v>
      </c>
      <c r="K19" s="797" t="s">
        <v>95</v>
      </c>
      <c r="L19" s="795" t="s">
        <v>108</v>
      </c>
      <c r="M19" s="795" t="s">
        <v>108</v>
      </c>
      <c r="N19" s="795" t="s">
        <v>1765</v>
      </c>
      <c r="O19" s="795" t="s">
        <v>111</v>
      </c>
      <c r="P19" s="795" t="s">
        <v>93</v>
      </c>
      <c r="Q19" s="795" t="s">
        <v>93</v>
      </c>
      <c r="R19" s="795" t="s">
        <v>93</v>
      </c>
      <c r="S19" s="795" t="s">
        <v>94</v>
      </c>
      <c r="T19" s="797" t="s">
        <v>107</v>
      </c>
      <c r="U19" s="796" t="s">
        <v>110</v>
      </c>
      <c r="V19" s="796" t="s">
        <v>105</v>
      </c>
      <c r="W19" s="798" t="s">
        <v>103</v>
      </c>
      <c r="X19" s="797" t="s">
        <v>95</v>
      </c>
      <c r="Y19" s="799"/>
      <c r="Z19" s="799"/>
      <c r="AA19" s="800" t="s">
        <v>1766</v>
      </c>
      <c r="AB19" s="1641">
        <f t="shared" si="2"/>
        <v>15</v>
      </c>
      <c r="AC19" s="826" t="s">
        <v>656</v>
      </c>
      <c r="AD19" s="554" t="s">
        <v>314</v>
      </c>
      <c r="AE19" s="604">
        <f t="shared" si="3"/>
        <v>15</v>
      </c>
      <c r="AF19" s="1251" t="s">
        <v>355</v>
      </c>
      <c r="AG19" s="604" t="s">
        <v>239</v>
      </c>
      <c r="AH19" s="753" t="s">
        <v>1758</v>
      </c>
      <c r="AI19" s="577" t="s">
        <v>240</v>
      </c>
      <c r="AJ19" s="1663">
        <f t="shared" si="4"/>
        <v>15</v>
      </c>
      <c r="AK19" s="1672" t="s">
        <v>315</v>
      </c>
      <c r="AL19" s="1667" t="s">
        <v>316</v>
      </c>
      <c r="AM19" s="815" t="s">
        <v>317</v>
      </c>
      <c r="AN19" s="820" t="s">
        <v>318</v>
      </c>
      <c r="AQ19" s="51" t="s">
        <v>384</v>
      </c>
      <c r="AR19" s="218"/>
    </row>
    <row r="20" spans="1:44" ht="24.75" customHeight="1" thickTop="1" thickBot="1">
      <c r="A20" s="766">
        <f t="shared" si="1"/>
        <v>16</v>
      </c>
      <c r="B20" s="795" t="s">
        <v>104</v>
      </c>
      <c r="C20" s="795" t="s">
        <v>107</v>
      </c>
      <c r="D20" s="796" t="s">
        <v>109</v>
      </c>
      <c r="E20" s="796" t="s">
        <v>109</v>
      </c>
      <c r="F20" s="795" t="s">
        <v>107</v>
      </c>
      <c r="G20" s="797" t="s">
        <v>107</v>
      </c>
      <c r="H20" s="795" t="s">
        <v>94</v>
      </c>
      <c r="I20" s="795" t="s">
        <v>94</v>
      </c>
      <c r="J20" s="795" t="s">
        <v>1765</v>
      </c>
      <c r="K20" s="797" t="s">
        <v>95</v>
      </c>
      <c r="L20" s="795" t="s">
        <v>105</v>
      </c>
      <c r="M20" s="795" t="s">
        <v>105</v>
      </c>
      <c r="N20" s="795" t="s">
        <v>106</v>
      </c>
      <c r="O20" s="795" t="s">
        <v>111</v>
      </c>
      <c r="P20" s="795" t="s">
        <v>93</v>
      </c>
      <c r="Q20" s="795" t="s">
        <v>93</v>
      </c>
      <c r="R20" s="795" t="s">
        <v>93</v>
      </c>
      <c r="S20" s="795" t="s">
        <v>94</v>
      </c>
      <c r="T20" s="795" t="s">
        <v>106</v>
      </c>
      <c r="U20" s="796" t="s">
        <v>110</v>
      </c>
      <c r="V20" s="796" t="s">
        <v>105</v>
      </c>
      <c r="W20" s="798" t="s">
        <v>103</v>
      </c>
      <c r="X20" s="797" t="s">
        <v>95</v>
      </c>
      <c r="Y20" s="801"/>
      <c r="Z20" s="801"/>
      <c r="AA20" s="800" t="s">
        <v>1766</v>
      </c>
      <c r="AB20" s="1641">
        <f t="shared" si="2"/>
        <v>16</v>
      </c>
      <c r="AC20" s="1659" t="s">
        <v>657</v>
      </c>
      <c r="AD20" s="554" t="s">
        <v>319</v>
      </c>
      <c r="AE20" s="604">
        <f t="shared" si="3"/>
        <v>16</v>
      </c>
      <c r="AF20" s="1251" t="s">
        <v>1759</v>
      </c>
      <c r="AG20" s="604" t="s">
        <v>239</v>
      </c>
      <c r="AH20" s="753" t="s">
        <v>1758</v>
      </c>
      <c r="AI20" s="580" t="s">
        <v>284</v>
      </c>
      <c r="AJ20" s="1663">
        <f t="shared" si="4"/>
        <v>16</v>
      </c>
      <c r="AK20" s="1672" t="s">
        <v>320</v>
      </c>
      <c r="AL20" s="1667" t="s">
        <v>321</v>
      </c>
      <c r="AM20" s="815" t="s">
        <v>322</v>
      </c>
      <c r="AN20" s="821" t="s">
        <v>323</v>
      </c>
      <c r="AQ20" s="51"/>
    </row>
    <row r="21" spans="1:44" ht="24.75" customHeight="1" thickTop="1" thickBot="1">
      <c r="A21" s="766">
        <f t="shared" si="1"/>
        <v>17</v>
      </c>
      <c r="B21" s="795" t="s">
        <v>106</v>
      </c>
      <c r="C21" s="795" t="s">
        <v>108</v>
      </c>
      <c r="D21" s="796" t="s">
        <v>109</v>
      </c>
      <c r="E21" s="796" t="s">
        <v>111</v>
      </c>
      <c r="F21" s="795" t="s">
        <v>108</v>
      </c>
      <c r="G21" s="795" t="s">
        <v>108</v>
      </c>
      <c r="H21" s="795" t="s">
        <v>94</v>
      </c>
      <c r="I21" s="795" t="s">
        <v>94</v>
      </c>
      <c r="J21" s="795" t="s">
        <v>108</v>
      </c>
      <c r="K21" s="795" t="s">
        <v>106</v>
      </c>
      <c r="L21" s="795" t="s">
        <v>106</v>
      </c>
      <c r="M21" s="795" t="s">
        <v>105</v>
      </c>
      <c r="N21" s="795" t="s">
        <v>105</v>
      </c>
      <c r="O21" s="795" t="s">
        <v>111</v>
      </c>
      <c r="P21" s="795" t="s">
        <v>93</v>
      </c>
      <c r="Q21" s="795" t="s">
        <v>93</v>
      </c>
      <c r="R21" s="795" t="s">
        <v>93</v>
      </c>
      <c r="S21" s="795" t="s">
        <v>94</v>
      </c>
      <c r="T21" s="795" t="s">
        <v>1766</v>
      </c>
      <c r="U21" s="796" t="s">
        <v>110</v>
      </c>
      <c r="V21" s="796" t="s">
        <v>105</v>
      </c>
      <c r="W21" s="798" t="s">
        <v>103</v>
      </c>
      <c r="X21" s="797" t="s">
        <v>95</v>
      </c>
      <c r="Y21" s="802"/>
      <c r="Z21" s="802"/>
      <c r="AA21" s="800" t="s">
        <v>1766</v>
      </c>
      <c r="AB21" s="1641">
        <f t="shared" si="2"/>
        <v>17</v>
      </c>
      <c r="AC21" s="1636" t="s">
        <v>658</v>
      </c>
      <c r="AD21" s="554" t="s">
        <v>324</v>
      </c>
      <c r="AE21" s="604">
        <f t="shared" si="3"/>
        <v>17</v>
      </c>
      <c r="AF21" s="1251" t="s">
        <v>1759</v>
      </c>
      <c r="AG21" s="604" t="s">
        <v>239</v>
      </c>
      <c r="AH21" s="753" t="s">
        <v>1758</v>
      </c>
      <c r="AI21" s="580" t="s">
        <v>284</v>
      </c>
      <c r="AJ21" s="1663">
        <f t="shared" si="4"/>
        <v>17</v>
      </c>
      <c r="AK21" s="1672" t="s">
        <v>325</v>
      </c>
      <c r="AL21" s="1667" t="s">
        <v>326</v>
      </c>
      <c r="AM21" s="815" t="s">
        <v>327</v>
      </c>
      <c r="AN21" s="821" t="s">
        <v>328</v>
      </c>
      <c r="AQ21" s="51" t="s">
        <v>840</v>
      </c>
      <c r="AR21" s="218"/>
    </row>
    <row r="22" spans="1:44" ht="24.75" customHeight="1" thickTop="1" thickBot="1">
      <c r="A22" s="765">
        <f t="shared" si="1"/>
        <v>18</v>
      </c>
      <c r="B22" s="774">
        <v>4</v>
      </c>
      <c r="C22" s="774">
        <v>4</v>
      </c>
      <c r="D22" s="774">
        <v>6</v>
      </c>
      <c r="E22" s="774">
        <v>6</v>
      </c>
      <c r="F22" s="774">
        <v>2</v>
      </c>
      <c r="G22" s="774">
        <v>2</v>
      </c>
      <c r="H22" s="774">
        <v>1</v>
      </c>
      <c r="I22" s="774">
        <v>0</v>
      </c>
      <c r="J22" s="774">
        <v>4</v>
      </c>
      <c r="K22" s="774">
        <v>2</v>
      </c>
      <c r="L22" s="774">
        <v>2</v>
      </c>
      <c r="M22" s="774">
        <v>3</v>
      </c>
      <c r="N22" s="774">
        <v>3</v>
      </c>
      <c r="O22" s="2164">
        <v>3</v>
      </c>
      <c r="P22" s="783" t="s">
        <v>93</v>
      </c>
      <c r="Q22" s="783" t="s">
        <v>93</v>
      </c>
      <c r="R22" s="783" t="s">
        <v>93</v>
      </c>
      <c r="S22" s="508">
        <v>0</v>
      </c>
      <c r="T22" s="774">
        <v>1</v>
      </c>
      <c r="U22" s="774">
        <v>2</v>
      </c>
      <c r="V22" s="774">
        <v>1</v>
      </c>
      <c r="W22" s="774" t="s">
        <v>103</v>
      </c>
      <c r="X22" s="784">
        <v>0</v>
      </c>
      <c r="Y22" s="785"/>
      <c r="Z22" s="785"/>
      <c r="AA22" s="786">
        <v>1</v>
      </c>
      <c r="AB22" s="769">
        <f t="shared" si="2"/>
        <v>18</v>
      </c>
      <c r="AC22" s="1659" t="s">
        <v>659</v>
      </c>
      <c r="AD22" s="554" t="s">
        <v>329</v>
      </c>
      <c r="AE22" s="604">
        <f t="shared" si="3"/>
        <v>18</v>
      </c>
      <c r="AF22" s="1251" t="s">
        <v>1759</v>
      </c>
      <c r="AG22" s="604" t="s">
        <v>239</v>
      </c>
      <c r="AH22" s="1256" t="s">
        <v>2080</v>
      </c>
      <c r="AI22" s="580" t="s">
        <v>284</v>
      </c>
      <c r="AJ22" s="1663">
        <f t="shared" si="4"/>
        <v>18</v>
      </c>
      <c r="AK22" s="1672" t="s">
        <v>330</v>
      </c>
      <c r="AL22" s="1667" t="s">
        <v>331</v>
      </c>
      <c r="AM22" s="815" t="s">
        <v>332</v>
      </c>
      <c r="AN22" s="821" t="s">
        <v>333</v>
      </c>
      <c r="AQ22" t="s">
        <v>377</v>
      </c>
    </row>
    <row r="23" spans="1:44" ht="24.75" customHeight="1" thickTop="1" thickBot="1">
      <c r="A23" s="765">
        <f t="shared" si="1"/>
        <v>19</v>
      </c>
      <c r="B23" s="779">
        <v>2</v>
      </c>
      <c r="C23" s="508">
        <v>2</v>
      </c>
      <c r="D23" s="774">
        <v>5</v>
      </c>
      <c r="E23" s="774">
        <v>5</v>
      </c>
      <c r="F23" s="791">
        <v>3</v>
      </c>
      <c r="G23" s="2164">
        <v>3</v>
      </c>
      <c r="H23" s="508">
        <v>1</v>
      </c>
      <c r="I23" s="508">
        <v>1</v>
      </c>
      <c r="J23" s="508">
        <v>2</v>
      </c>
      <c r="K23" s="2164">
        <v>3</v>
      </c>
      <c r="L23" s="2165">
        <v>4</v>
      </c>
      <c r="M23" s="508">
        <v>2</v>
      </c>
      <c r="N23" s="508">
        <v>2</v>
      </c>
      <c r="O23" s="518">
        <v>4</v>
      </c>
      <c r="P23" s="775" t="s">
        <v>93</v>
      </c>
      <c r="Q23" s="775" t="s">
        <v>93</v>
      </c>
      <c r="R23" s="775" t="s">
        <v>93</v>
      </c>
      <c r="S23" s="508">
        <v>1</v>
      </c>
      <c r="T23" s="772">
        <v>4</v>
      </c>
      <c r="U23" s="774">
        <v>6</v>
      </c>
      <c r="V23" s="774">
        <v>5</v>
      </c>
      <c r="W23" s="776" t="s">
        <v>103</v>
      </c>
      <c r="X23" s="777">
        <v>3</v>
      </c>
      <c r="Y23" s="778"/>
      <c r="Z23" s="778"/>
      <c r="AA23" s="2163">
        <v>5</v>
      </c>
      <c r="AB23" s="769">
        <f t="shared" si="2"/>
        <v>19</v>
      </c>
      <c r="AC23" s="1636" t="s">
        <v>664</v>
      </c>
      <c r="AD23" s="554" t="s">
        <v>334</v>
      </c>
      <c r="AE23" s="605">
        <f t="shared" si="3"/>
        <v>19</v>
      </c>
      <c r="AF23" s="1253" t="s">
        <v>1762</v>
      </c>
      <c r="AG23" s="605" t="s">
        <v>1273</v>
      </c>
      <c r="AH23" s="751" t="s">
        <v>1760</v>
      </c>
      <c r="AI23" s="576" t="s">
        <v>246</v>
      </c>
      <c r="AJ23" s="1663">
        <f t="shared" si="4"/>
        <v>19</v>
      </c>
      <c r="AK23" s="1672" t="s">
        <v>335</v>
      </c>
      <c r="AL23" s="1667" t="s">
        <v>336</v>
      </c>
      <c r="AM23" s="815" t="s">
        <v>337</v>
      </c>
      <c r="AN23" s="822" t="s">
        <v>338</v>
      </c>
      <c r="AQ23" s="218"/>
      <c r="AR23" s="218"/>
    </row>
    <row r="24" spans="1:44" ht="24.75" customHeight="1" thickTop="1" thickBot="1">
      <c r="A24" s="767">
        <f t="shared" si="1"/>
        <v>20</v>
      </c>
      <c r="B24" s="774">
        <v>0</v>
      </c>
      <c r="C24" s="774">
        <v>0</v>
      </c>
      <c r="D24" s="774">
        <v>0</v>
      </c>
      <c r="E24" s="774">
        <v>0</v>
      </c>
      <c r="F24" s="774">
        <v>0</v>
      </c>
      <c r="G24" s="774">
        <v>0</v>
      </c>
      <c r="H24" s="774">
        <v>0</v>
      </c>
      <c r="I24" s="774">
        <v>0</v>
      </c>
      <c r="J24" s="774">
        <v>0</v>
      </c>
      <c r="K24" s="774">
        <v>0</v>
      </c>
      <c r="L24" s="774">
        <v>0</v>
      </c>
      <c r="M24" s="774">
        <v>0</v>
      </c>
      <c r="N24" s="774">
        <v>0</v>
      </c>
      <c r="O24" s="774">
        <v>0</v>
      </c>
      <c r="P24" s="783" t="s">
        <v>93</v>
      </c>
      <c r="Q24" s="783" t="s">
        <v>93</v>
      </c>
      <c r="R24" s="783" t="s">
        <v>93</v>
      </c>
      <c r="S24" s="774">
        <v>0</v>
      </c>
      <c r="T24" s="774">
        <v>0</v>
      </c>
      <c r="U24" s="774">
        <v>0</v>
      </c>
      <c r="V24" s="774">
        <v>0</v>
      </c>
      <c r="W24" s="774" t="s">
        <v>103</v>
      </c>
      <c r="X24" s="784">
        <v>0</v>
      </c>
      <c r="Y24" s="785">
        <v>0</v>
      </c>
      <c r="Z24" s="785"/>
      <c r="AA24" s="786">
        <v>0</v>
      </c>
      <c r="AB24" s="769">
        <f t="shared" si="2"/>
        <v>20</v>
      </c>
      <c r="AC24" s="1659" t="s">
        <v>660</v>
      </c>
      <c r="AD24" s="554" t="s">
        <v>339</v>
      </c>
      <c r="AE24" s="604">
        <f t="shared" si="3"/>
        <v>20</v>
      </c>
      <c r="AF24" s="1252" t="s">
        <v>1755</v>
      </c>
      <c r="AG24" s="604" t="s">
        <v>239</v>
      </c>
      <c r="AH24" s="1257" t="s">
        <v>2081</v>
      </c>
      <c r="AI24" s="580" t="s">
        <v>284</v>
      </c>
      <c r="AJ24" s="1663">
        <f t="shared" si="4"/>
        <v>20</v>
      </c>
      <c r="AK24" s="1672" t="s">
        <v>340</v>
      </c>
      <c r="AL24" s="1667" t="s">
        <v>341</v>
      </c>
      <c r="AM24" s="815" t="s">
        <v>342</v>
      </c>
      <c r="AN24" s="822" t="s">
        <v>343</v>
      </c>
    </row>
    <row r="25" spans="1:44" ht="24.75" customHeight="1" thickTop="1" thickBot="1">
      <c r="A25" s="767">
        <f t="shared" si="1"/>
        <v>21</v>
      </c>
      <c r="B25" s="774">
        <v>1</v>
      </c>
      <c r="C25" s="774">
        <v>1</v>
      </c>
      <c r="D25" s="774">
        <v>1</v>
      </c>
      <c r="E25" s="774">
        <v>1</v>
      </c>
      <c r="F25" s="774">
        <v>1</v>
      </c>
      <c r="G25" s="774">
        <v>1</v>
      </c>
      <c r="H25" s="774">
        <v>1</v>
      </c>
      <c r="I25" s="774">
        <v>1</v>
      </c>
      <c r="J25" s="774">
        <v>1</v>
      </c>
      <c r="K25" s="774">
        <v>1</v>
      </c>
      <c r="L25" s="774">
        <v>1</v>
      </c>
      <c r="M25" s="774">
        <v>1</v>
      </c>
      <c r="N25" s="774">
        <v>1</v>
      </c>
      <c r="O25" s="774">
        <v>1</v>
      </c>
      <c r="P25" s="783" t="s">
        <v>93</v>
      </c>
      <c r="Q25" s="783" t="s">
        <v>93</v>
      </c>
      <c r="R25" s="783" t="s">
        <v>93</v>
      </c>
      <c r="S25" s="774">
        <v>1</v>
      </c>
      <c r="T25" s="774">
        <v>1</v>
      </c>
      <c r="U25" s="774">
        <v>1</v>
      </c>
      <c r="V25" s="774">
        <v>0</v>
      </c>
      <c r="W25" s="774" t="s">
        <v>103</v>
      </c>
      <c r="X25" s="784">
        <v>0</v>
      </c>
      <c r="Y25" s="785">
        <v>1</v>
      </c>
      <c r="Z25" s="785">
        <v>1</v>
      </c>
      <c r="AA25" s="786">
        <v>1</v>
      </c>
      <c r="AB25" s="769">
        <f t="shared" si="2"/>
        <v>21</v>
      </c>
      <c r="AC25" s="1659" t="s">
        <v>661</v>
      </c>
      <c r="AD25" s="554" t="s">
        <v>344</v>
      </c>
      <c r="AE25" s="575">
        <f t="shared" si="3"/>
        <v>21</v>
      </c>
      <c r="AF25" s="1250" t="s">
        <v>252</v>
      </c>
      <c r="AG25" s="575" t="s">
        <v>93</v>
      </c>
      <c r="AH25" s="1257" t="s">
        <v>2081</v>
      </c>
      <c r="AI25" s="578" t="s">
        <v>93</v>
      </c>
      <c r="AJ25" s="1663">
        <f t="shared" si="4"/>
        <v>21</v>
      </c>
      <c r="AK25" s="1672" t="s">
        <v>345</v>
      </c>
      <c r="AL25" s="1667" t="s">
        <v>346</v>
      </c>
      <c r="AM25" s="815" t="s">
        <v>347</v>
      </c>
      <c r="AN25" s="822" t="s">
        <v>348</v>
      </c>
      <c r="AQ25" s="218"/>
      <c r="AR25" s="218"/>
    </row>
    <row r="26" spans="1:44" s="1650" customFormat="1" ht="18.75" customHeight="1" thickTop="1" thickBot="1">
      <c r="A26" s="1642">
        <f t="shared" si="1"/>
        <v>22</v>
      </c>
      <c r="B26" s="1643" t="s">
        <v>103</v>
      </c>
      <c r="C26" s="1643" t="s">
        <v>103</v>
      </c>
      <c r="D26" s="1643" t="s">
        <v>103</v>
      </c>
      <c r="E26" s="1643" t="s">
        <v>103</v>
      </c>
      <c r="F26" s="1643" t="s">
        <v>103</v>
      </c>
      <c r="G26" s="1643" t="s">
        <v>103</v>
      </c>
      <c r="H26" s="1643" t="s">
        <v>103</v>
      </c>
      <c r="I26" s="1643" t="s">
        <v>103</v>
      </c>
      <c r="J26" s="1643" t="s">
        <v>103</v>
      </c>
      <c r="K26" s="1643" t="s">
        <v>103</v>
      </c>
      <c r="L26" s="1643" t="s">
        <v>103</v>
      </c>
      <c r="M26" s="1643" t="s">
        <v>103</v>
      </c>
      <c r="N26" s="1643" t="s">
        <v>103</v>
      </c>
      <c r="O26" s="1643" t="s">
        <v>103</v>
      </c>
      <c r="P26" s="1644" t="s">
        <v>93</v>
      </c>
      <c r="Q26" s="1644" t="s">
        <v>93</v>
      </c>
      <c r="R26" s="1644" t="s">
        <v>93</v>
      </c>
      <c r="S26" s="1643" t="s">
        <v>103</v>
      </c>
      <c r="T26" s="1643" t="s">
        <v>103</v>
      </c>
      <c r="U26" s="1643" t="s">
        <v>103</v>
      </c>
      <c r="V26" s="1643" t="s">
        <v>103</v>
      </c>
      <c r="W26" s="1643" t="s">
        <v>103</v>
      </c>
      <c r="X26" s="1645" t="s">
        <v>103</v>
      </c>
      <c r="Y26" s="1646">
        <v>1</v>
      </c>
      <c r="Z26" s="1646">
        <v>1</v>
      </c>
      <c r="AA26" s="1647" t="s">
        <v>103</v>
      </c>
      <c r="AB26" s="1648">
        <f t="shared" si="2"/>
        <v>22</v>
      </c>
      <c r="AC26" s="1651" t="s">
        <v>662</v>
      </c>
      <c r="AD26" s="1653" t="s">
        <v>350</v>
      </c>
      <c r="AE26" s="1649">
        <f t="shared" si="3"/>
        <v>22</v>
      </c>
      <c r="AF26" s="1652" t="s">
        <v>1827</v>
      </c>
      <c r="AG26" s="1649" t="s">
        <v>349</v>
      </c>
      <c r="AH26" s="1654"/>
      <c r="AI26" s="1655" t="s">
        <v>93</v>
      </c>
      <c r="AJ26" s="1664">
        <f t="shared" si="4"/>
        <v>22</v>
      </c>
      <c r="AK26" s="1673" t="s">
        <v>351</v>
      </c>
      <c r="AL26" s="1668" t="s">
        <v>352</v>
      </c>
      <c r="AM26" s="1656" t="s">
        <v>353</v>
      </c>
      <c r="AN26" s="1657" t="s">
        <v>354</v>
      </c>
      <c r="AO26" s="1658"/>
    </row>
    <row r="27" spans="1:44" ht="24.75" customHeight="1" thickTop="1" thickBot="1">
      <c r="A27" s="765">
        <f t="shared" si="1"/>
        <v>23</v>
      </c>
      <c r="B27" s="539">
        <v>4</v>
      </c>
      <c r="C27" s="539">
        <v>4</v>
      </c>
      <c r="D27" s="803">
        <v>5</v>
      </c>
      <c r="E27" s="803">
        <v>5</v>
      </c>
      <c r="F27" s="539">
        <v>6</v>
      </c>
      <c r="G27" s="539">
        <v>6</v>
      </c>
      <c r="H27" s="539"/>
      <c r="I27" s="539"/>
      <c r="J27" s="539">
        <v>6</v>
      </c>
      <c r="K27" s="539">
        <v>3</v>
      </c>
      <c r="L27" s="539">
        <v>3</v>
      </c>
      <c r="M27" s="539">
        <v>4</v>
      </c>
      <c r="N27" s="539">
        <v>4</v>
      </c>
      <c r="O27" s="539">
        <v>2</v>
      </c>
      <c r="P27" s="804" t="s">
        <v>93</v>
      </c>
      <c r="Q27" s="804" t="s">
        <v>93</v>
      </c>
      <c r="R27" s="804" t="s">
        <v>93</v>
      </c>
      <c r="S27" s="539">
        <v>0</v>
      </c>
      <c r="T27" s="539">
        <v>4</v>
      </c>
      <c r="U27" s="539">
        <v>2</v>
      </c>
      <c r="V27" s="803">
        <v>4</v>
      </c>
      <c r="W27" s="803" t="s">
        <v>103</v>
      </c>
      <c r="X27" s="805">
        <v>5</v>
      </c>
      <c r="Y27" s="778">
        <v>1</v>
      </c>
      <c r="Z27" s="778">
        <v>1</v>
      </c>
      <c r="AA27" s="793">
        <v>4</v>
      </c>
      <c r="AB27" s="769">
        <f t="shared" si="2"/>
        <v>23</v>
      </c>
      <c r="AC27" s="1659" t="s">
        <v>789</v>
      </c>
      <c r="AD27" s="553" t="s">
        <v>843</v>
      </c>
      <c r="AE27" s="607">
        <f t="shared" si="3"/>
        <v>23</v>
      </c>
      <c r="AF27" s="1250" t="s">
        <v>252</v>
      </c>
      <c r="AG27" s="607" t="s">
        <v>253</v>
      </c>
      <c r="AH27" s="752" t="s">
        <v>1763</v>
      </c>
      <c r="AI27" s="578" t="s">
        <v>93</v>
      </c>
      <c r="AJ27" s="1663">
        <f t="shared" si="4"/>
        <v>23</v>
      </c>
      <c r="AK27" s="1672" t="s">
        <v>356</v>
      </c>
      <c r="AL27" s="1667" t="s">
        <v>357</v>
      </c>
      <c r="AM27" s="815" t="s">
        <v>358</v>
      </c>
      <c r="AN27" s="823" t="s">
        <v>359</v>
      </c>
      <c r="AQ27" s="218"/>
      <c r="AR27" s="218"/>
    </row>
    <row r="28" spans="1:44" ht="24.75" customHeight="1" thickTop="1" thickBot="1">
      <c r="A28" s="768">
        <v>26</v>
      </c>
      <c r="B28" s="508">
        <v>2</v>
      </c>
      <c r="C28" s="513">
        <v>4</v>
      </c>
      <c r="D28" s="774">
        <v>5</v>
      </c>
      <c r="E28" s="774">
        <v>5</v>
      </c>
      <c r="F28" s="779">
        <v>2</v>
      </c>
      <c r="G28" s="1681">
        <v>2</v>
      </c>
      <c r="H28" s="779">
        <v>1</v>
      </c>
      <c r="I28" s="779">
        <v>1</v>
      </c>
      <c r="J28" s="772">
        <v>4</v>
      </c>
      <c r="K28" s="2164">
        <v>3</v>
      </c>
      <c r="L28" s="1681">
        <v>3</v>
      </c>
      <c r="M28" s="2164">
        <v>4</v>
      </c>
      <c r="N28" s="779">
        <v>2</v>
      </c>
      <c r="O28" s="508">
        <v>1</v>
      </c>
      <c r="P28" s="780" t="s">
        <v>93</v>
      </c>
      <c r="Q28" s="781" t="s">
        <v>93</v>
      </c>
      <c r="R28" s="780" t="s">
        <v>93</v>
      </c>
      <c r="S28" s="508">
        <v>2</v>
      </c>
      <c r="T28" s="791">
        <v>4</v>
      </c>
      <c r="U28" s="774">
        <v>7</v>
      </c>
      <c r="V28" s="774">
        <v>5</v>
      </c>
      <c r="W28" s="508" t="s">
        <v>103</v>
      </c>
      <c r="X28" s="508">
        <v>1</v>
      </c>
      <c r="Y28" s="806"/>
      <c r="Z28" s="806"/>
      <c r="AA28" s="772">
        <v>5</v>
      </c>
      <c r="AB28" s="769">
        <v>26</v>
      </c>
      <c r="AC28" s="1660" t="s">
        <v>663</v>
      </c>
      <c r="AD28" s="552" t="s">
        <v>369</v>
      </c>
      <c r="AE28" s="604">
        <v>26</v>
      </c>
      <c r="AF28" s="1251" t="s">
        <v>796</v>
      </c>
      <c r="AG28" s="604" t="s">
        <v>239</v>
      </c>
      <c r="AH28" s="751" t="s">
        <v>1761</v>
      </c>
      <c r="AI28" s="576" t="s">
        <v>246</v>
      </c>
      <c r="AJ28" s="1665">
        <v>26</v>
      </c>
      <c r="AK28" s="1672" t="s">
        <v>370</v>
      </c>
      <c r="AL28" s="1669" t="s">
        <v>371</v>
      </c>
      <c r="AM28" s="815" t="s">
        <v>372</v>
      </c>
      <c r="AN28" s="823" t="s">
        <v>373</v>
      </c>
    </row>
    <row r="29" spans="1:44" ht="15.75" thickTop="1"/>
    <row r="30" spans="1:44" ht="15.75" thickBot="1"/>
    <row r="31" spans="1:44" ht="21.75" thickTop="1" thickBot="1">
      <c r="I31" s="773">
        <v>2</v>
      </c>
      <c r="J31" s="772">
        <v>4</v>
      </c>
      <c r="K31" s="773">
        <v>3</v>
      </c>
      <c r="L31" s="773">
        <v>3</v>
      </c>
      <c r="O31" s="774">
        <v>2</v>
      </c>
      <c r="AA31" s="508">
        <v>2</v>
      </c>
    </row>
    <row r="32" spans="1:44" ht="21.75" thickTop="1" thickBot="1">
      <c r="K32" s="773">
        <v>3</v>
      </c>
      <c r="L32" s="773">
        <v>3</v>
      </c>
      <c r="AA32" s="1680">
        <v>3</v>
      </c>
    </row>
    <row r="33" spans="9:31" ht="16.5" thickTop="1" thickBot="1"/>
    <row r="34" spans="9:31" ht="21.75" thickTop="1" thickBot="1">
      <c r="L34" s="1681">
        <v>3</v>
      </c>
      <c r="AE34" s="44"/>
    </row>
    <row r="35" spans="9:31" ht="16.5" thickTop="1" thickBot="1"/>
    <row r="36" spans="9:31" ht="21.75" thickTop="1" thickBot="1">
      <c r="I36" s="773">
        <v>2</v>
      </c>
      <c r="J36" s="772">
        <v>4</v>
      </c>
      <c r="K36" s="773">
        <v>3</v>
      </c>
      <c r="L36" s="773">
        <v>3</v>
      </c>
      <c r="O36" s="774">
        <v>2</v>
      </c>
      <c r="AA36" s="508">
        <v>2</v>
      </c>
      <c r="AE36" s="51"/>
    </row>
    <row r="37" spans="9:31" ht="21.75" thickTop="1" thickBot="1">
      <c r="K37" s="773">
        <v>3</v>
      </c>
      <c r="L37" s="773">
        <v>3</v>
      </c>
      <c r="AA37" s="1680">
        <v>3</v>
      </c>
      <c r="AE37" s="51"/>
    </row>
    <row r="38" spans="9:31" ht="16.5" thickTop="1" thickBot="1">
      <c r="AE38" s="51"/>
    </row>
    <row r="39" spans="9:31" ht="21.75" thickTop="1" thickBot="1">
      <c r="L39" s="1681">
        <v>3</v>
      </c>
      <c r="AE39" s="51"/>
    </row>
    <row r="40" spans="9:31" ht="15.75" thickTop="1">
      <c r="AE40" s="51"/>
    </row>
    <row r="41" spans="9:31">
      <c r="AE41" s="51"/>
    </row>
    <row r="42" spans="9:31">
      <c r="AE42" s="51"/>
    </row>
    <row r="43" spans="9:31">
      <c r="AE43" s="51"/>
    </row>
    <row r="44" spans="9:31">
      <c r="AE44" s="51"/>
    </row>
    <row r="45" spans="9:31">
      <c r="AE45" s="51"/>
    </row>
    <row r="46" spans="9:31">
      <c r="AE46" s="51"/>
    </row>
    <row r="47" spans="9:31">
      <c r="AE47" s="51"/>
    </row>
    <row r="48" spans="9:31">
      <c r="AE48" s="51"/>
    </row>
    <row r="49" spans="31:31">
      <c r="AE49" s="51"/>
    </row>
    <row r="50" spans="31:31">
      <c r="AE50" s="51"/>
    </row>
    <row r="51" spans="31:31">
      <c r="AE51" s="51"/>
    </row>
    <row r="52" spans="31:31">
      <c r="AE52" s="51"/>
    </row>
    <row r="53" spans="31:31">
      <c r="AE53" s="51"/>
    </row>
    <row r="54" spans="31:31">
      <c r="AE54" s="51"/>
    </row>
    <row r="55" spans="31:31">
      <c r="AE55" s="51"/>
    </row>
    <row r="56" spans="31:31">
      <c r="AE56" s="51"/>
    </row>
    <row r="57" spans="31:31">
      <c r="AE57" s="51"/>
    </row>
    <row r="58" spans="31:31">
      <c r="AE58" s="51"/>
    </row>
    <row r="59" spans="31:31">
      <c r="AE59" s="51"/>
    </row>
    <row r="60" spans="31:31">
      <c r="AE60" s="51"/>
    </row>
    <row r="66" spans="31:31">
      <c r="AE66" s="46"/>
    </row>
    <row r="67" spans="31:31">
      <c r="AE67" s="46"/>
    </row>
    <row r="69" spans="31:31">
      <c r="AE69" s="46"/>
    </row>
  </sheetData>
  <pageMargins left="0.23622047244094491" right="0.23622047244094491" top="0.35433070866141736" bottom="0.35433070866141736" header="0.19685039370078741" footer="0.19685039370078741"/>
  <pageSetup paperSize="9" scale="63" fitToWidth="0"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pageSetUpPr fitToPage="1"/>
  </sheetPr>
  <dimension ref="A1:G38"/>
  <sheetViews>
    <sheetView topLeftCell="A4" workbookViewId="0">
      <selection activeCell="A4" sqref="A4:G28"/>
    </sheetView>
  </sheetViews>
  <sheetFormatPr defaultRowHeight="15"/>
  <cols>
    <col min="2" max="2" width="35.85546875" style="54" customWidth="1"/>
    <col min="3" max="3" width="10" customWidth="1"/>
    <col min="4" max="4" width="9.7109375" customWidth="1"/>
    <col min="5" max="5" width="13.28515625" customWidth="1"/>
    <col min="6" max="6" width="18.28515625" customWidth="1"/>
    <col min="7" max="7" width="11.7109375" customWidth="1"/>
  </cols>
  <sheetData>
    <row r="1" spans="1:7" ht="23.25">
      <c r="C1" s="342" t="s">
        <v>898</v>
      </c>
    </row>
    <row r="3" spans="1:7" ht="15.75" thickBot="1"/>
    <row r="4" spans="1:7" ht="23.25" customHeight="1" thickTop="1" thickBot="1">
      <c r="A4" s="1271"/>
      <c r="B4" s="1336" t="s">
        <v>33</v>
      </c>
      <c r="C4" s="1336" t="s">
        <v>445</v>
      </c>
      <c r="D4" s="1336" t="s">
        <v>415</v>
      </c>
      <c r="E4" s="1336" t="s">
        <v>417</v>
      </c>
      <c r="F4" s="1336" t="s">
        <v>420</v>
      </c>
      <c r="G4" s="1337" t="s">
        <v>988</v>
      </c>
    </row>
    <row r="5" spans="1:7" ht="20.100000000000001" customHeight="1" thickTop="1" thickBot="1">
      <c r="A5" s="1332">
        <v>1</v>
      </c>
      <c r="B5" s="345" t="s">
        <v>241</v>
      </c>
      <c r="C5" s="343" t="s">
        <v>426</v>
      </c>
      <c r="D5" s="343" t="s">
        <v>426</v>
      </c>
      <c r="E5" s="344" t="s">
        <v>987</v>
      </c>
      <c r="F5" s="343" t="s">
        <v>426</v>
      </c>
      <c r="G5" s="1333" t="s">
        <v>426</v>
      </c>
    </row>
    <row r="6" spans="1:7" ht="20.100000000000001" customHeight="1" thickTop="1" thickBot="1">
      <c r="A6" s="1332">
        <f>A5+1</f>
        <v>2</v>
      </c>
      <c r="B6" s="345" t="s">
        <v>247</v>
      </c>
      <c r="C6" s="343" t="s">
        <v>426</v>
      </c>
      <c r="D6" s="343" t="s">
        <v>426</v>
      </c>
      <c r="E6" s="344" t="s">
        <v>987</v>
      </c>
      <c r="F6" s="343" t="s">
        <v>426</v>
      </c>
      <c r="G6" s="1333" t="s">
        <v>426</v>
      </c>
    </row>
    <row r="7" spans="1:7" ht="20.100000000000001" customHeight="1" thickTop="1" thickBot="1">
      <c r="A7" s="1332">
        <f t="shared" ref="A7:A27" si="0">A6+1</f>
        <v>3</v>
      </c>
      <c r="B7" s="345" t="s">
        <v>254</v>
      </c>
      <c r="C7" s="344" t="s">
        <v>987</v>
      </c>
      <c r="D7" s="344" t="s">
        <v>987</v>
      </c>
      <c r="E7" s="344" t="s">
        <v>987</v>
      </c>
      <c r="F7" s="344" t="s">
        <v>987</v>
      </c>
      <c r="G7" s="1334" t="s">
        <v>987</v>
      </c>
    </row>
    <row r="8" spans="1:7" ht="20.100000000000001" customHeight="1" thickTop="1" thickBot="1">
      <c r="A8" s="1332">
        <f t="shared" si="0"/>
        <v>4</v>
      </c>
      <c r="B8" s="345" t="s">
        <v>259</v>
      </c>
      <c r="C8" s="1617" t="s">
        <v>2067</v>
      </c>
      <c r="D8" s="1617" t="s">
        <v>2067</v>
      </c>
      <c r="E8" s="343" t="s">
        <v>426</v>
      </c>
      <c r="F8" s="1617" t="s">
        <v>2067</v>
      </c>
      <c r="G8" s="1618" t="s">
        <v>2067</v>
      </c>
    </row>
    <row r="9" spans="1:7" ht="20.100000000000001" customHeight="1" thickTop="1" thickBot="1">
      <c r="A9" s="1332">
        <f t="shared" si="0"/>
        <v>5</v>
      </c>
      <c r="B9" s="345" t="s">
        <v>265</v>
      </c>
      <c r="C9" s="344" t="s">
        <v>987</v>
      </c>
      <c r="D9" s="343" t="s">
        <v>426</v>
      </c>
      <c r="E9" s="343" t="s">
        <v>426</v>
      </c>
      <c r="F9" s="343" t="s">
        <v>426</v>
      </c>
      <c r="G9" s="1334" t="s">
        <v>987</v>
      </c>
    </row>
    <row r="10" spans="1:7" ht="20.100000000000001" customHeight="1" thickTop="1" thickBot="1">
      <c r="A10" s="1332">
        <f t="shared" si="0"/>
        <v>6</v>
      </c>
      <c r="B10" s="345" t="s">
        <v>270</v>
      </c>
      <c r="C10" s="344" t="s">
        <v>987</v>
      </c>
      <c r="D10" s="343" t="s">
        <v>426</v>
      </c>
      <c r="E10" s="343" t="s">
        <v>426</v>
      </c>
      <c r="F10" s="343" t="s">
        <v>426</v>
      </c>
      <c r="G10" s="1334" t="s">
        <v>987</v>
      </c>
    </row>
    <row r="11" spans="1:7" ht="20.100000000000001" customHeight="1" thickTop="1" thickBot="1">
      <c r="A11" s="1332">
        <f t="shared" si="0"/>
        <v>7</v>
      </c>
      <c r="B11" s="345" t="s">
        <v>274</v>
      </c>
      <c r="C11" s="343" t="s">
        <v>426</v>
      </c>
      <c r="D11" s="343" t="s">
        <v>426</v>
      </c>
      <c r="E11" s="344" t="s">
        <v>987</v>
      </c>
      <c r="F11" s="343" t="s">
        <v>426</v>
      </c>
      <c r="G11" s="1333" t="s">
        <v>426</v>
      </c>
    </row>
    <row r="12" spans="1:7" ht="20.100000000000001" customHeight="1" thickTop="1" thickBot="1">
      <c r="A12" s="1332">
        <f t="shared" si="0"/>
        <v>8</v>
      </c>
      <c r="B12" s="345" t="s">
        <v>279</v>
      </c>
      <c r="C12" s="344" t="s">
        <v>987</v>
      </c>
      <c r="D12" s="343" t="s">
        <v>426</v>
      </c>
      <c r="E12" s="343" t="s">
        <v>426</v>
      </c>
      <c r="F12" s="343" t="s">
        <v>426</v>
      </c>
      <c r="G12" s="1334" t="s">
        <v>987</v>
      </c>
    </row>
    <row r="13" spans="1:7" ht="20.100000000000001" customHeight="1" thickTop="1" thickBot="1">
      <c r="A13" s="1332">
        <f t="shared" si="0"/>
        <v>9</v>
      </c>
      <c r="B13" s="345" t="s">
        <v>285</v>
      </c>
      <c r="C13" s="344" t="s">
        <v>987</v>
      </c>
      <c r="D13" s="343" t="s">
        <v>426</v>
      </c>
      <c r="E13" s="344" t="s">
        <v>987</v>
      </c>
      <c r="F13" s="343" t="s">
        <v>426</v>
      </c>
      <c r="G13" s="1334" t="s">
        <v>987</v>
      </c>
    </row>
    <row r="14" spans="1:7" ht="20.100000000000001" customHeight="1" thickTop="1" thickBot="1">
      <c r="A14" s="1332">
        <f t="shared" si="0"/>
        <v>10</v>
      </c>
      <c r="B14" s="345" t="s">
        <v>290</v>
      </c>
      <c r="C14" s="344" t="s">
        <v>987</v>
      </c>
      <c r="D14" s="344" t="s">
        <v>987</v>
      </c>
      <c r="E14" s="343" t="s">
        <v>426</v>
      </c>
      <c r="F14" s="343" t="s">
        <v>426</v>
      </c>
      <c r="G14" s="1334" t="s">
        <v>987</v>
      </c>
    </row>
    <row r="15" spans="1:7" ht="20.100000000000001" customHeight="1" thickTop="1" thickBot="1">
      <c r="A15" s="1332">
        <f t="shared" si="0"/>
        <v>11</v>
      </c>
      <c r="B15" s="345" t="s">
        <v>295</v>
      </c>
      <c r="C15" s="344" t="s">
        <v>987</v>
      </c>
      <c r="D15" s="344" t="s">
        <v>987</v>
      </c>
      <c r="E15" s="343" t="s">
        <v>426</v>
      </c>
      <c r="F15" s="343" t="s">
        <v>426</v>
      </c>
      <c r="G15" s="1334" t="s">
        <v>987</v>
      </c>
    </row>
    <row r="16" spans="1:7" ht="20.100000000000001" customHeight="1" thickTop="1" thickBot="1">
      <c r="A16" s="1332">
        <f t="shared" si="0"/>
        <v>12</v>
      </c>
      <c r="B16" s="345" t="s">
        <v>299</v>
      </c>
      <c r="C16" s="344" t="s">
        <v>987</v>
      </c>
      <c r="D16" s="1615" t="s">
        <v>2149</v>
      </c>
      <c r="E16" s="344" t="s">
        <v>987</v>
      </c>
      <c r="F16" s="344" t="s">
        <v>987</v>
      </c>
      <c r="G16" s="1334" t="s">
        <v>987</v>
      </c>
    </row>
    <row r="17" spans="1:7" ht="20.100000000000001" customHeight="1" thickTop="1" thickBot="1">
      <c r="A17" s="1332">
        <f t="shared" si="0"/>
        <v>13</v>
      </c>
      <c r="B17" s="345" t="s">
        <v>304</v>
      </c>
      <c r="C17" s="344" t="s">
        <v>987</v>
      </c>
      <c r="D17" s="1615" t="s">
        <v>2149</v>
      </c>
      <c r="E17" s="344" t="s">
        <v>987</v>
      </c>
      <c r="F17" s="344" t="s">
        <v>987</v>
      </c>
      <c r="G17" s="1334" t="s">
        <v>987</v>
      </c>
    </row>
    <row r="18" spans="1:7" ht="20.100000000000001" customHeight="1" thickTop="1" thickBot="1">
      <c r="A18" s="1332">
        <f t="shared" si="0"/>
        <v>14</v>
      </c>
      <c r="B18" s="345" t="s">
        <v>309</v>
      </c>
      <c r="C18" s="344" t="s">
        <v>987</v>
      </c>
      <c r="D18" s="344" t="s">
        <v>987</v>
      </c>
      <c r="E18" s="343" t="s">
        <v>426</v>
      </c>
      <c r="F18" s="343" t="s">
        <v>426</v>
      </c>
      <c r="G18" s="1334" t="s">
        <v>987</v>
      </c>
    </row>
    <row r="19" spans="1:7" ht="20.100000000000001" customHeight="1" thickTop="1" thickBot="1">
      <c r="A19" s="1332">
        <f t="shared" si="0"/>
        <v>15</v>
      </c>
      <c r="B19" s="345" t="s">
        <v>314</v>
      </c>
      <c r="C19" s="1615" t="s">
        <v>426</v>
      </c>
      <c r="D19" s="1615" t="s">
        <v>426</v>
      </c>
      <c r="E19" s="344" t="s">
        <v>987</v>
      </c>
      <c r="F19" s="344" t="s">
        <v>987</v>
      </c>
      <c r="G19" s="1334" t="s">
        <v>987</v>
      </c>
    </row>
    <row r="20" spans="1:7" ht="20.100000000000001" customHeight="1" thickTop="1" thickBot="1">
      <c r="A20" s="1332">
        <f t="shared" si="0"/>
        <v>16</v>
      </c>
      <c r="B20" s="345" t="s">
        <v>319</v>
      </c>
      <c r="C20" s="1615" t="s">
        <v>426</v>
      </c>
      <c r="D20" s="1615" t="s">
        <v>426</v>
      </c>
      <c r="E20" s="344" t="s">
        <v>987</v>
      </c>
      <c r="F20" s="344" t="s">
        <v>987</v>
      </c>
      <c r="G20" s="1334" t="s">
        <v>987</v>
      </c>
    </row>
    <row r="21" spans="1:7" ht="20.100000000000001" customHeight="1" thickTop="1" thickBot="1">
      <c r="A21" s="1332">
        <f t="shared" si="0"/>
        <v>17</v>
      </c>
      <c r="B21" s="345" t="s">
        <v>324</v>
      </c>
      <c r="C21" s="1615" t="s">
        <v>426</v>
      </c>
      <c r="D21" s="1615" t="s">
        <v>426</v>
      </c>
      <c r="E21" s="344" t="s">
        <v>987</v>
      </c>
      <c r="F21" s="344" t="s">
        <v>987</v>
      </c>
      <c r="G21" s="1334" t="s">
        <v>987</v>
      </c>
    </row>
    <row r="22" spans="1:7" ht="20.100000000000001" customHeight="1" thickTop="1" thickBot="1">
      <c r="A22" s="1332">
        <f t="shared" si="0"/>
        <v>18</v>
      </c>
      <c r="B22" s="345" t="s">
        <v>329</v>
      </c>
      <c r="C22" s="343" t="s">
        <v>426</v>
      </c>
      <c r="D22" s="343" t="s">
        <v>426</v>
      </c>
      <c r="E22" s="343" t="s">
        <v>426</v>
      </c>
      <c r="F22" s="343" t="s">
        <v>426</v>
      </c>
      <c r="G22" s="1334" t="s">
        <v>987</v>
      </c>
    </row>
    <row r="23" spans="1:7" ht="20.100000000000001" customHeight="1" thickTop="1" thickBot="1">
      <c r="A23" s="1332">
        <f t="shared" si="0"/>
        <v>19</v>
      </c>
      <c r="B23" s="345" t="s">
        <v>334</v>
      </c>
      <c r="C23" s="344" t="s">
        <v>987</v>
      </c>
      <c r="D23" s="344" t="s">
        <v>987</v>
      </c>
      <c r="E23" s="344" t="s">
        <v>987</v>
      </c>
      <c r="F23" s="344" t="s">
        <v>987</v>
      </c>
      <c r="G23" s="1334" t="s">
        <v>987</v>
      </c>
    </row>
    <row r="24" spans="1:7" ht="20.100000000000001" customHeight="1" thickTop="1" thickBot="1">
      <c r="A24" s="1332">
        <f t="shared" si="0"/>
        <v>20</v>
      </c>
      <c r="B24" s="345" t="s">
        <v>339</v>
      </c>
      <c r="C24" s="344" t="s">
        <v>987</v>
      </c>
      <c r="D24" s="343" t="s">
        <v>426</v>
      </c>
      <c r="E24" s="344" t="s">
        <v>987</v>
      </c>
      <c r="F24" s="344" t="s">
        <v>987</v>
      </c>
      <c r="G24" s="1334" t="s">
        <v>987</v>
      </c>
    </row>
    <row r="25" spans="1:7" ht="20.100000000000001" customHeight="1" thickTop="1" thickBot="1">
      <c r="A25" s="1332">
        <f t="shared" si="0"/>
        <v>21</v>
      </c>
      <c r="B25" s="345" t="s">
        <v>344</v>
      </c>
      <c r="C25" s="343" t="s">
        <v>426</v>
      </c>
      <c r="D25" s="343" t="s">
        <v>426</v>
      </c>
      <c r="E25" s="343" t="s">
        <v>426</v>
      </c>
      <c r="F25" s="343" t="s">
        <v>426</v>
      </c>
      <c r="G25" s="1334" t="s">
        <v>987</v>
      </c>
    </row>
    <row r="26" spans="1:7" ht="20.100000000000001" customHeight="1" thickTop="1" thickBot="1">
      <c r="A26" s="1332">
        <f t="shared" si="0"/>
        <v>22</v>
      </c>
      <c r="B26" s="345" t="s">
        <v>350</v>
      </c>
      <c r="C26" s="1335" t="s">
        <v>987</v>
      </c>
      <c r="D26" s="344" t="s">
        <v>987</v>
      </c>
      <c r="E26" s="344" t="s">
        <v>987</v>
      </c>
      <c r="F26" s="344" t="s">
        <v>987</v>
      </c>
      <c r="G26" s="1334" t="s">
        <v>987</v>
      </c>
    </row>
    <row r="27" spans="1:7" ht="20.25" customHeight="1" thickTop="1" thickBot="1">
      <c r="A27" s="1332">
        <f t="shared" si="0"/>
        <v>23</v>
      </c>
      <c r="B27" s="346" t="s">
        <v>2105</v>
      </c>
      <c r="C27" s="344" t="s">
        <v>987</v>
      </c>
      <c r="D27" s="343" t="s">
        <v>426</v>
      </c>
      <c r="E27" s="343" t="s">
        <v>426</v>
      </c>
      <c r="F27" s="343" t="s">
        <v>426</v>
      </c>
      <c r="G27" s="1334" t="s">
        <v>987</v>
      </c>
    </row>
    <row r="28" spans="1:7" ht="20.100000000000001" customHeight="1" thickTop="1" thickBot="1">
      <c r="A28" s="1332">
        <v>26</v>
      </c>
      <c r="B28" s="345" t="s">
        <v>369</v>
      </c>
      <c r="C28" s="344" t="s">
        <v>987</v>
      </c>
      <c r="D28" s="343" t="s">
        <v>426</v>
      </c>
      <c r="E28" s="344" t="s">
        <v>987</v>
      </c>
      <c r="F28" s="343" t="s">
        <v>426</v>
      </c>
      <c r="G28" s="1334" t="s">
        <v>987</v>
      </c>
    </row>
    <row r="29" spans="1:7" ht="15.75" thickTop="1">
      <c r="C29" s="1"/>
      <c r="D29" s="1"/>
      <c r="E29" s="1"/>
      <c r="F29" s="1"/>
      <c r="G29" s="1"/>
    </row>
    <row r="38" ht="20.100000000000001" customHeight="1"/>
  </sheetData>
  <pageMargins left="0.7" right="0.7" top="0.75" bottom="0.75" header="0.3" footer="0.3"/>
  <pageSetup paperSize="9" scale="90"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47</vt:i4>
      </vt:variant>
      <vt:variant>
        <vt:lpstr>Named Ranges</vt:lpstr>
      </vt:variant>
      <vt:variant>
        <vt:i4>2</vt:i4>
      </vt:variant>
    </vt:vector>
  </HeadingPairs>
  <TitlesOfParts>
    <vt:vector size="49" baseType="lpstr">
      <vt:lpstr>CHANGES NOT PRINTED</vt:lpstr>
      <vt:lpstr>COMMANDS</vt:lpstr>
      <vt:lpstr>QUALITY CHECK ROLL</vt:lpstr>
      <vt:lpstr>QUALITY CHECK OUTCOMES</vt:lpstr>
      <vt:lpstr>COHESION LEGEND </vt:lpstr>
      <vt:lpstr> HOSTILE ZONE EFFECTS</vt:lpstr>
      <vt:lpstr>FORMATIONS </vt:lpstr>
      <vt:lpstr>FORMATION VS FORMATION</vt:lpstr>
      <vt:lpstr>NON HUMAN FORMATIONS</vt:lpstr>
      <vt:lpstr>MOVEMENT</vt:lpstr>
      <vt:lpstr>INTERPENTRATION </vt:lpstr>
      <vt:lpstr>MISSILE DATA</vt:lpstr>
      <vt:lpstr>PRINT AREA MISSILES ETC</vt:lpstr>
      <vt:lpstr>MISSILE TABLES</vt:lpstr>
      <vt:lpstr>MELEE TABLES</vt:lpstr>
      <vt:lpstr>MELEE IN BUILT UP</vt:lpstr>
      <vt:lpstr>TERRAIN</vt:lpstr>
      <vt:lpstr>HLAKA</vt:lpstr>
      <vt:lpstr>EXT POPS</vt:lpstr>
      <vt:lpstr>LPOPS</vt:lpstr>
      <vt:lpstr>SPECIAL LEGION SUMMARY</vt:lpstr>
      <vt:lpstr>WEAPON LENGTHS</vt:lpstr>
      <vt:lpstr>TSOL UNITS</vt:lpstr>
      <vt:lpstr>STL NAMETAGE PRINT</vt:lpstr>
      <vt:lpstr>TS NAMETAGS</vt:lpstr>
      <vt:lpstr>TS LEGION SUMMARY</vt:lpstr>
      <vt:lpstr>MUUG UNITS</vt:lpstr>
      <vt:lpstr>MUUG NAMETAGS</vt:lpstr>
      <vt:lpstr>MUUG LEGION SUMMARY</vt:lpstr>
      <vt:lpstr>YAN KOR UNITS</vt:lpstr>
      <vt:lpstr>YK NAMETAGS</vt:lpstr>
      <vt:lpstr>YK LEGION SUMMARY</vt:lpstr>
      <vt:lpstr>SALARV UNITS</vt:lpstr>
      <vt:lpstr>Sheet2</vt:lpstr>
      <vt:lpstr>SALARV NAMETAGS</vt:lpstr>
      <vt:lpstr>SALARV LEGION SUMMARY</vt:lpstr>
      <vt:lpstr>LIVYANI UNITS</vt:lpstr>
      <vt:lpstr>LIVYANI LEGION SUMMARY</vt:lpstr>
      <vt:lpstr>LIVYANI NAME TAGS</vt:lpstr>
      <vt:lpstr>DEMON UNITS</vt:lpstr>
      <vt:lpstr>SSU</vt:lpstr>
      <vt:lpstr>COMMAND RECORD SHEET</vt:lpstr>
      <vt:lpstr>KERDUDALI</vt:lpstr>
      <vt:lpstr>KERDU</vt:lpstr>
      <vt:lpstr>ARTILLERY TAGS</vt:lpstr>
      <vt:lpstr>Sheet1</vt:lpstr>
      <vt:lpstr>VOCAB AND CHANTS</vt:lpstr>
      <vt:lpstr>MOVEMENT!_Hlk148631506</vt:lpstr>
      <vt:lpstr>'MUUG UNITS'!Print_Area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GAVIN</dc:creator>
  <cp:lastModifiedBy>gavin reid</cp:lastModifiedBy>
  <cp:lastPrinted>2024-10-09T22:50:44Z</cp:lastPrinted>
  <dcterms:created xsi:type="dcterms:W3CDTF">2014-07-13T22:00:07Z</dcterms:created>
  <dcterms:modified xsi:type="dcterms:W3CDTF">2024-11-13T17:11:24Z</dcterms:modified>
</cp:coreProperties>
</file>